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5360" windowHeight="8640" tabRatio="950" firstSheet="30" activeTab="36"/>
  </bookViews>
  <sheets>
    <sheet name="Menu" sheetId="1" r:id="rId1"/>
    <sheet name="Base Data" sheetId="2" r:id="rId2"/>
    <sheet name="INVESTMENT REGISTER" sheetId="3" r:id="rId3"/>
    <sheet name="Trust Register" sheetId="4" r:id="rId4"/>
    <sheet name="AnnualHelp" sheetId="5" r:id="rId5"/>
    <sheet name="MonthlyHelp" sheetId="6" r:id="rId6"/>
    <sheet name="CashbookHelp" sheetId="7" r:id="rId7"/>
    <sheet name="SetupHelp" sheetId="8" r:id="rId8"/>
    <sheet name="Budget" sheetId="9" r:id="rId9"/>
    <sheet name="MONTH 1" sheetId="10" r:id="rId10"/>
    <sheet name="Month 1 Sum" sheetId="11" r:id="rId11"/>
    <sheet name="MONTH 2" sheetId="12" r:id="rId12"/>
    <sheet name="Month 2 Sum " sheetId="13" r:id="rId13"/>
    <sheet name="MONTH 3" sheetId="14" r:id="rId14"/>
    <sheet name="Month 3 Sum" sheetId="15" r:id="rId15"/>
    <sheet name="MONTH 4" sheetId="16" r:id="rId16"/>
    <sheet name="Month 4 Sum" sheetId="17" r:id="rId17"/>
    <sheet name="MONTH 5" sheetId="18" r:id="rId18"/>
    <sheet name="Month 5 Sum" sheetId="19" r:id="rId19"/>
    <sheet name="MONTH 6" sheetId="20" r:id="rId20"/>
    <sheet name="Month 6 Sum" sheetId="21" r:id="rId21"/>
    <sheet name="MONTH 7" sheetId="22" r:id="rId22"/>
    <sheet name="Month 7 Sum" sheetId="23" r:id="rId23"/>
    <sheet name="MONTH 8" sheetId="24" r:id="rId24"/>
    <sheet name="Month 8 Sum" sheetId="25" r:id="rId25"/>
    <sheet name="MONTH 9" sheetId="26" r:id="rId26"/>
    <sheet name="Month 9 Sum" sheetId="27" r:id="rId27"/>
    <sheet name="MONTH 10" sheetId="28" r:id="rId28"/>
    <sheet name="Month 10 Sum" sheetId="29" r:id="rId29"/>
    <sheet name="MONTH 11" sheetId="30" r:id="rId30"/>
    <sheet name="Month 11 Sum" sheetId="31" r:id="rId31"/>
    <sheet name="MONTH 12" sheetId="32" r:id="rId32"/>
    <sheet name="Month 12 Sum" sheetId="33" r:id="rId33"/>
    <sheet name="ANNUAL SUMMARIES" sheetId="34" r:id="rId34"/>
    <sheet name="ANNUAL REC &amp; PAY" sheetId="35" r:id="rId35"/>
    <sheet name="FINANCIAL PERFORMANCE" sheetId="36" r:id="rId36"/>
    <sheet name="ASSETS &amp; LIABILITIES" sheetId="37" r:id="rId37"/>
    <sheet name="Sheet2" sheetId="38" r:id="rId38"/>
  </sheets>
  <externalReferences>
    <externalReference r:id="rId41"/>
  </externalReferences>
  <definedNames>
    <definedName name="_xlnm.Print_Area" localSheetId="34">'ANNUAL REC &amp; PAY'!$A$1:$G$35</definedName>
    <definedName name="_xlnm.Print_Area" localSheetId="33">'ANNUAL SUMMARIES'!$A$1:$W$50</definedName>
    <definedName name="_xlnm.Print_Area" localSheetId="4">'AnnualHelp'!$B$3:$C$14</definedName>
    <definedName name="_xlnm.Print_Area" localSheetId="36">'ASSETS &amp; LIABILITIES'!$A$1:$F$45</definedName>
    <definedName name="_xlnm.Print_Area" localSheetId="8">'Budget'!$A$1:$P$63</definedName>
    <definedName name="_xlnm.Print_Area" localSheetId="35">'FINANCIAL PERFORMANCE'!$A$1:$G$35</definedName>
    <definedName name="_xlnm.Print_Area" localSheetId="2">'INVESTMENT REGISTER'!$A$7:$K$65</definedName>
    <definedName name="_xlnm.Print_Area" localSheetId="0">'Menu'!$A$1:$P$36</definedName>
    <definedName name="_xlnm.Print_Area" localSheetId="9">'MONTH 1'!$A$1:$Z$101</definedName>
    <definedName name="_xlnm.Print_Area" localSheetId="10">'Month 1 Sum'!$A$1:$F$98</definedName>
    <definedName name="_xlnm.Print_Area" localSheetId="27">'MONTH 10'!$A$1:$P$101</definedName>
    <definedName name="_xlnm.Print_Area" localSheetId="28">'Month 10 Sum'!$A$1:$F$98</definedName>
    <definedName name="_xlnm.Print_Area" localSheetId="29">'MONTH 11'!$A$1:$P$101</definedName>
    <definedName name="_xlnm.Print_Area" localSheetId="30">'Month 11 Sum'!$A$1:$F$98</definedName>
    <definedName name="_xlnm.Print_Area" localSheetId="31">'MONTH 12'!$A$1:$P$101</definedName>
    <definedName name="_xlnm.Print_Area" localSheetId="32">'Month 12 Sum'!$A$1:$F$98</definedName>
    <definedName name="_xlnm.Print_Area" localSheetId="11">'MONTH 2'!$A$1:$P$101</definedName>
    <definedName name="_xlnm.Print_Area" localSheetId="12">'Month 2 Sum '!$A$1:$F$99</definedName>
    <definedName name="_xlnm.Print_Area" localSheetId="13">'MONTH 3'!$A$1:$P$101</definedName>
    <definedName name="_xlnm.Print_Area" localSheetId="14">'Month 3 Sum'!$A$1:$F$99</definedName>
    <definedName name="_xlnm.Print_Area" localSheetId="15">'MONTH 4'!$A$1:$P$101</definedName>
    <definedName name="_xlnm.Print_Area" localSheetId="16">'Month 4 Sum'!$A$1:$F$98</definedName>
    <definedName name="_xlnm.Print_Area" localSheetId="17">'MONTH 5'!$A$1:$P$101</definedName>
    <definedName name="_xlnm.Print_Area" localSheetId="18">'Month 5 Sum'!$A$1:$F$99</definedName>
    <definedName name="_xlnm.Print_Area" localSheetId="19">'MONTH 6'!$A$1:$P$101</definedName>
    <definedName name="_xlnm.Print_Area" localSheetId="20">'Month 6 Sum'!$A$1:$F$99</definedName>
    <definedName name="_xlnm.Print_Area" localSheetId="21">'MONTH 7'!$A$1:$P$101</definedName>
    <definedName name="_xlnm.Print_Area" localSheetId="22">'Month 7 Sum'!$A$1:$F$99</definedName>
    <definedName name="_xlnm.Print_Area" localSheetId="23">'MONTH 8'!$A$1:$P$101</definedName>
    <definedName name="_xlnm.Print_Area" localSheetId="24">'Month 8 Sum'!$A$1:$F$98</definedName>
    <definedName name="_xlnm.Print_Area" localSheetId="25">'MONTH 9'!$A$1:$P$101</definedName>
    <definedName name="_xlnm.Print_Area" localSheetId="26">'Month 9 Sum'!$A$1:$F$98</definedName>
    <definedName name="_xlnm.Print_Area" localSheetId="7">'SetupHelp'!$C$5:$N$13</definedName>
    <definedName name="_xlnm.Print_Titles" localSheetId="33">'ANNUAL SUMMARIES'!$A:$A</definedName>
    <definedName name="_xlnm.Print_Titles" localSheetId="9">'MONTH 1'!$A:$D</definedName>
    <definedName name="_xlnm.Print_Titles" localSheetId="27">'MONTH 10'!$A:$D</definedName>
    <definedName name="_xlnm.Print_Titles" localSheetId="29">'MONTH 11'!$A:$D</definedName>
    <definedName name="_xlnm.Print_Titles" localSheetId="31">'MONTH 12'!$A:$D</definedName>
    <definedName name="_xlnm.Print_Titles" localSheetId="11">'MONTH 2'!$A:$D</definedName>
    <definedName name="_xlnm.Print_Titles" localSheetId="13">'MONTH 3'!$A:$D</definedName>
    <definedName name="_xlnm.Print_Titles" localSheetId="15">'MONTH 4'!$A:$D</definedName>
    <definedName name="_xlnm.Print_Titles" localSheetId="17">'MONTH 5'!$A:$D</definedName>
    <definedName name="_xlnm.Print_Titles" localSheetId="19">'MONTH 6'!$A:$D</definedName>
    <definedName name="_xlnm.Print_Titles" localSheetId="21">'MONTH 7'!$A:$D</definedName>
    <definedName name="_xlnm.Print_Titles" localSheetId="23">'MONTH 8'!$A:$D</definedName>
    <definedName name="_xlnm.Print_Titles" localSheetId="25">'MONTH 9'!$A:$D</definedName>
  </definedNames>
  <calcPr fullCalcOnLoad="1" fullPrecision="0"/>
</workbook>
</file>

<file path=xl/sharedStrings.xml><?xml version="1.0" encoding="utf-8"?>
<sst xmlns="http://schemas.openxmlformats.org/spreadsheetml/2006/main" count="1858" uniqueCount="222">
  <si>
    <t>(Account name in UPPER CASE please)</t>
  </si>
  <si>
    <t>Enter it in the box "Plus investment balance at end of month" to the left.</t>
  </si>
  <si>
    <r>
      <t xml:space="preserve">DO NOT copy and paste !!!! </t>
    </r>
    <r>
      <rPr>
        <sz val="10"/>
        <rFont val="Arial"/>
        <family val="2"/>
      </rPr>
      <t>If you do, the balance will change every</t>
    </r>
  </si>
  <si>
    <t xml:space="preserve">This is the current total of the investment accounts. </t>
  </si>
  <si>
    <t>time the investment balance changes and this sheet will then be inaccurate.!</t>
  </si>
  <si>
    <t>Enter the year of the second six months in the right hand box</t>
  </si>
  <si>
    <t>Proposed budget for</t>
  </si>
  <si>
    <r>
      <t xml:space="preserve">
</t>
    </r>
    <r>
      <rPr>
        <b/>
        <sz val="16"/>
        <color indexed="10"/>
        <rFont val="Arial"/>
        <family val="2"/>
      </rPr>
      <t>PREVIOUS YEAR UNPRESENTED CHEQUES</t>
    </r>
    <r>
      <rPr>
        <b/>
        <sz val="14"/>
        <color indexed="10"/>
        <rFont val="Arial"/>
        <family val="2"/>
      </rPr>
      <t xml:space="preserve">
There should be NO unpresented cheques from previous </t>
    </r>
    <r>
      <rPr>
        <b/>
        <u val="single"/>
        <sz val="14"/>
        <color indexed="10"/>
        <rFont val="Arial"/>
        <family val="2"/>
      </rPr>
      <t>years</t>
    </r>
    <r>
      <rPr>
        <b/>
        <sz val="14"/>
        <color indexed="10"/>
        <rFont val="Arial"/>
        <family val="2"/>
      </rPr>
      <t xml:space="preserve"> now, almost twelve months after they were issued. Cancel any that are now outstanding, and write them back into the cashbook as a receipt.</t>
    </r>
  </si>
  <si>
    <r>
      <t xml:space="preserve">Unpresented Cheques from previous </t>
    </r>
    <r>
      <rPr>
        <b/>
        <u val="single"/>
        <sz val="10"/>
        <rFont val="Arial"/>
        <family val="2"/>
      </rPr>
      <t>months</t>
    </r>
  </si>
  <si>
    <t>Enter the Previous Year end of year amounts for Cash at Bank, Investment Balance and Liabilities in the pale grey boxes at left. The rest of this report is automatic. You can also enter a descriptive term to explain the liabilities</t>
  </si>
  <si>
    <t>Help Setting Up</t>
  </si>
  <si>
    <t xml:space="preserve">As at: </t>
  </si>
  <si>
    <t>o</t>
  </si>
  <si>
    <r>
      <t xml:space="preserve">There is a cashbook page for each month in the year and each cashbook has two parts. The upper part is where all receipts (Income) are entered and the lower section is where all payments (expenditure) are entered. There are 40 lines available for entry for each month, and each section can have up to twenty different dissection columns.
</t>
    </r>
    <r>
      <rPr>
        <b/>
        <sz val="10"/>
        <rFont val="Arial"/>
        <family val="2"/>
      </rPr>
      <t>The RECEIPTS Cashbook:</t>
    </r>
    <r>
      <rPr>
        <sz val="10"/>
        <rFont val="Arial"/>
        <family val="2"/>
      </rPr>
      <t xml:space="preserve"> 
The columns are: 
DATE: This is the date of the transaction (receipt), not the date it was written in the cashbook.  
NAME: The name of the person or organisation from whom the money was received. Could be "Meeting Receipts for (date)" if the Meeting Receipt Sheet detailed in the Treasurer's Manual is used.
RECEIPT NUMBER: ALWAYS issue a receipt for funds received. (A meeting receipt sheet is still a receipt) and show the number of  the receipt in this column. Auditors must be able to relate the number you write here with a book copy of the receipt, and must be able to see that the amount on the receipt is also the amount that you entered in the cashbook. Items entered direct from the
bank statement such as interest received have the receipt number B/S (for bank statement) shown in this column.
TOTAL OF RECEIPT: (Green column - you cannot make entries in green columns). This column automatically totals the dissections as you add them into columns 1 - 20, and should always also 
equal the total written on the receipt.
BANK REC: When you check off entries against your bank statement, as each is checked, put the bank statement number (last three digits is enough) in here to show that the transaction has been 
completed. 
BANKED: The actual amount banked. This might be the total of one line, and thus the same as the "Total of Receipts" column, or it might be the total of several lines immediately preceding
it. It should always match the total of one or more lines and also the amount shown on a bank deposit slip. If the amount in the "banked" column does not exactly equal the total of one or
more lines of dissection entries, a red message will appear at the bottom of the page warning that the entries must be checked and corrected.
DISSECTION COLUMNS 1-20: This is where the total amount receipted is broken down into its constituent parts. The column headings are automatically filled in when you complete the Base Data 
sheet for the account. A receipt might all go into one column, such as when you bank the ticket sales money from a fund raising ball, or it might be spread over several columns when you enter 
details from a meeting receipt sheet. (See the Treasurer's Manual for help with Meeting Receipt Sheets)
</t>
    </r>
    <r>
      <rPr>
        <b/>
        <sz val="10"/>
        <rFont val="Arial"/>
        <family val="2"/>
      </rPr>
      <t xml:space="preserve">The PAYMENTS Cashbook:
</t>
    </r>
    <r>
      <rPr>
        <sz val="10"/>
        <rFont val="Arial"/>
        <family val="2"/>
      </rPr>
      <t xml:space="preserve">Scroll to the bottom of the cashbook page to see the Payments (Expenditure) Cashbook entries. The columns are:
DATE: The date that a cheque was raised.
NAME: Who the cheque was written to ie. the name on the cheque.
CHEQUE NUMBER: For the first cheque written each month, and the first cheque of a new chequebook, record the full cheque number. Other entries need only record the last three digits.
PAYMENT: The actual amount of the cheque. This must be exactly the same amount as written on the cheque, and must also be the same amount as eventually appears on a bank statement
against that cheque number.
BANK REC: Same as for the receipts cashbook. When you check a cheque off on a bank statement, record the number of the bank statement here. The system will automatically add all cheques
that have </t>
    </r>
    <r>
      <rPr>
        <i/>
        <u val="single"/>
        <sz val="10"/>
        <rFont val="Arial"/>
        <family val="2"/>
      </rPr>
      <t>not</t>
    </r>
    <r>
      <rPr>
        <sz val="10"/>
        <rFont val="Arial"/>
        <family val="2"/>
      </rPr>
      <t xml:space="preserve"> been marked off to the "Unpresented Cheques" list in the Bank Reconciliation for the month.
DISSECTION COLUMNS 1-20: Enter in exactly the same way as for the Receipts Cashbook. The total amount in dissections must equal the total amount of cheques written, otherwise a red
message will appear at the foot of the screen warning that the entries must be checked and corrected.
DETAILS COLUMN: (Far right after dissection columns). You can record what the cheque was for or other details to help identify payments later.
APPROVAL DATE: (Last column, far right). Enter the date that each payment was approved by the Board of Directors or the Club, as recorded in the minutes. ALL payments MUST be approved
and the only way approval can be shown is for it to be minuted. Auditors usually want to check payment approvals and this column makes it much easier for them to check approvals. Some 
routine payments can have a blanket approval passed at the beginning of each year, and in that case the date that the approval was minutes is simply repeated for each entry.</t>
    </r>
  </si>
  <si>
    <t>Help</t>
  </si>
  <si>
    <t>HELP WITH MONTHLY REPORTS</t>
  </si>
  <si>
    <t>CASHBOOK HELP</t>
  </si>
  <si>
    <t xml:space="preserve">Balance as per Bank Statement </t>
  </si>
  <si>
    <t>Click here for help with this page</t>
  </si>
  <si>
    <t>If your club does not have any financial investment accounts, you can</t>
  </si>
  <si>
    <t>just ignore this page altogether.</t>
  </si>
  <si>
    <t>HELP SETTING UP</t>
  </si>
  <si>
    <t>Period of Year: (e.g. Jan to Dec)</t>
  </si>
  <si>
    <t>THIS</t>
  </si>
  <si>
    <t>YEAR</t>
  </si>
  <si>
    <t>$</t>
  </si>
  <si>
    <t>a</t>
  </si>
  <si>
    <t>b</t>
  </si>
  <si>
    <t>c</t>
  </si>
  <si>
    <t>TOTAL LIABILITIES</t>
  </si>
  <si>
    <t>INVESTMENT NO. 1</t>
  </si>
  <si>
    <t>HELD WITH :</t>
  </si>
  <si>
    <t>ACCOUNT NO.:</t>
  </si>
  <si>
    <t>Date</t>
  </si>
  <si>
    <t>Description</t>
  </si>
  <si>
    <t>In</t>
  </si>
  <si>
    <t>Out</t>
  </si>
  <si>
    <t>Balance</t>
  </si>
  <si>
    <t>INVESTMENT NO. 2</t>
  </si>
  <si>
    <t>INVESTMENT NO. 3</t>
  </si>
  <si>
    <t>Plus Deposits not yet on Bank Statement</t>
  </si>
  <si>
    <t>Less Total Unpresented Cheques</t>
  </si>
  <si>
    <t>RECEIPTS</t>
  </si>
  <si>
    <t>MONTH</t>
  </si>
  <si>
    <t>NAME</t>
  </si>
  <si>
    <t>RECEIPT</t>
  </si>
  <si>
    <t>TOTAL OF</t>
  </si>
  <si>
    <t>BANKED</t>
  </si>
  <si>
    <t>DATE</t>
  </si>
  <si>
    <t>NUMBER</t>
  </si>
  <si>
    <t>TOTAL RECEIPTS FOR MONTH</t>
  </si>
  <si>
    <t>PLUS BALANCE C/FWD</t>
  </si>
  <si>
    <t>TOTAL YEAR TO DATE</t>
  </si>
  <si>
    <t>PAYMENTS</t>
  </si>
  <si>
    <t>CHEQUE</t>
  </si>
  <si>
    <t>PAYMENT</t>
  </si>
  <si>
    <t>DETAILS</t>
  </si>
  <si>
    <t>TOTAL PAYMENTS FOR MONTH</t>
  </si>
  <si>
    <t>Bank Reconciliation Statement</t>
  </si>
  <si>
    <t>Balance as per Bank Statement:</t>
  </si>
  <si>
    <t>CR</t>
  </si>
  <si>
    <t>Plus: Deposits in cashbook not in Bank Statement:</t>
  </si>
  <si>
    <t>Cheque No</t>
  </si>
  <si>
    <t>Amount</t>
  </si>
  <si>
    <t>Calculated Balance as per Cashbook:</t>
  </si>
  <si>
    <t>Plus investment Balance at end of month</t>
  </si>
  <si>
    <t>Total Available</t>
  </si>
  <si>
    <t>Cashbook Balance at end of month</t>
  </si>
  <si>
    <t>plus Investment Balance at end of month</t>
  </si>
  <si>
    <t>Treasurer:</t>
  </si>
  <si>
    <t>Date:</t>
  </si>
  <si>
    <t>President:</t>
  </si>
  <si>
    <t>TOTAL</t>
  </si>
  <si>
    <t>ANNUAL SUMMARY</t>
  </si>
  <si>
    <t>COLUMN TOTALS</t>
  </si>
  <si>
    <t>STATEMENT OF RECEIPTS AND PAYMENTS</t>
  </si>
  <si>
    <t>PREVIOUS</t>
  </si>
  <si>
    <t>CURRENT</t>
  </si>
  <si>
    <t>TOTALS</t>
  </si>
  <si>
    <t>Month 4</t>
  </si>
  <si>
    <t>Month 1</t>
  </si>
  <si>
    <t>Month 2</t>
  </si>
  <si>
    <t>Month 3</t>
  </si>
  <si>
    <t>Month 5</t>
  </si>
  <si>
    <t>Month 6</t>
  </si>
  <si>
    <t>Month 7</t>
  </si>
  <si>
    <t>Month 8</t>
  </si>
  <si>
    <t>Month 9</t>
  </si>
  <si>
    <t>Month 10</t>
  </si>
  <si>
    <t>Month 11</t>
  </si>
  <si>
    <t>Month 12</t>
  </si>
  <si>
    <t>January</t>
  </si>
  <si>
    <t>February</t>
  </si>
  <si>
    <t>March</t>
  </si>
  <si>
    <t>April</t>
  </si>
  <si>
    <t>May</t>
  </si>
  <si>
    <t>June</t>
  </si>
  <si>
    <t>July</t>
  </si>
  <si>
    <t>August</t>
  </si>
  <si>
    <t>September</t>
  </si>
  <si>
    <t>October</t>
  </si>
  <si>
    <t>November</t>
  </si>
  <si>
    <t>December</t>
  </si>
  <si>
    <t>STATEMENT OF RECEIPTS AND PAYMENTS FOR THE MONTH OF</t>
  </si>
  <si>
    <t>YTD</t>
  </si>
  <si>
    <t>.</t>
  </si>
  <si>
    <t>Cashbook Balance at beginning of year</t>
  </si>
  <si>
    <t>plus Receipts YTD</t>
  </si>
  <si>
    <t>less Payments YTD</t>
  </si>
  <si>
    <t>Totals</t>
  </si>
  <si>
    <t>Monthly Receipts</t>
  </si>
  <si>
    <t>YTD Totals</t>
  </si>
  <si>
    <t>Monthly Payments</t>
  </si>
  <si>
    <t>Rec</t>
  </si>
  <si>
    <t>Cash at Bank</t>
  </si>
  <si>
    <t>Bank</t>
  </si>
  <si>
    <t>Base Data</t>
  </si>
  <si>
    <t>Investment Register</t>
  </si>
  <si>
    <t>Monthly</t>
  </si>
  <si>
    <t>Cash</t>
  </si>
  <si>
    <t>Book</t>
  </si>
  <si>
    <t>Statements</t>
  </si>
  <si>
    <t>Budget</t>
  </si>
  <si>
    <t>Account</t>
  </si>
  <si>
    <t>Setup</t>
  </si>
  <si>
    <t>Annual</t>
  </si>
  <si>
    <t>Less Unpresented Cheques this period</t>
  </si>
  <si>
    <t>Unpresented Cheques from previous periods</t>
  </si>
  <si>
    <t>Total of all Unpresented Cheques</t>
  </si>
  <si>
    <t>Cashbook Balance</t>
  </si>
  <si>
    <t>Account Name:</t>
  </si>
  <si>
    <t>Financial Position</t>
  </si>
  <si>
    <t>Financial Performance</t>
  </si>
  <si>
    <t xml:space="preserve">FOR THE YEAR ENDED: </t>
  </si>
  <si>
    <t>REVENUE</t>
  </si>
  <si>
    <t>ASSETS</t>
  </si>
  <si>
    <t>Investment Balance</t>
  </si>
  <si>
    <t>TOTAL ASSETS</t>
  </si>
  <si>
    <t>LIABILITIES</t>
  </si>
  <si>
    <t>NET ASSETS/(LIABILITIES)</t>
  </si>
  <si>
    <t>EQUITY</t>
  </si>
  <si>
    <t>Accumulated Funds</t>
  </si>
  <si>
    <t>Profit/(Loss) for year</t>
  </si>
  <si>
    <t>TOTAL EQUITY</t>
  </si>
  <si>
    <t>Statement of Financial Position</t>
  </si>
  <si>
    <t>Statement of Financial Performance</t>
  </si>
  <si>
    <t>EXPENSES</t>
  </si>
  <si>
    <t>Full Club Name:</t>
  </si>
  <si>
    <t>July to June</t>
  </si>
  <si>
    <t>Closing Stock Value</t>
  </si>
  <si>
    <t>Lions Club Bookkeeping</t>
  </si>
  <si>
    <t xml:space="preserve">- MAIN MENU - </t>
  </si>
  <si>
    <t>HELP:</t>
  </si>
  <si>
    <t xml:space="preserve"> Lions Club Bookkeeping</t>
  </si>
  <si>
    <t>Account Details as at end previous year</t>
  </si>
  <si>
    <t xml:space="preserve">Proposed budget for </t>
  </si>
  <si>
    <t>EXPENDITURE DISSECTION NAMES</t>
  </si>
  <si>
    <t>Bank Interest</t>
  </si>
  <si>
    <t>Click here to go to a more detailed help screen</t>
  </si>
  <si>
    <t>TOTAL FOR</t>
  </si>
  <si>
    <t>Enter the previous year name eg. 2005/2006 under "Previous Year" in the left side box.  You must then enter the previous year totals for all of the Receipts and Payments dissections.
The current year amounts are automatically entered and the totals are automatically calculated.
This table can be printed at any time, and will be correct up until that time, so for an list of current year Receipts and Payments totals for say, the September Board meeting, simply print this table (after you have entered everything up to date in the cashbook) immediately before the meeting. The totals shown here will be correct to that date.</t>
  </si>
  <si>
    <r>
      <t xml:space="preserve">Year: </t>
    </r>
    <r>
      <rPr>
        <i/>
        <sz val="10"/>
        <color indexed="10"/>
        <rFont val="Times New Roman"/>
        <family val="1"/>
      </rPr>
      <t>see note below</t>
    </r>
  </si>
  <si>
    <t>NOTE ENTERING YEAR:</t>
  </si>
  <si>
    <t>As at end</t>
  </si>
  <si>
    <t>This reconcilliation sheet is intended for the last day of the current month. ie as soon as you get the bank statement for June, you raise a reconciliation for June and end June (year) is then the reconciliation date.  The date is completed automatically.
Enter the final balance from the bank statement. The rest of the sheet is automatic.
List any unpresented cheques from the previous financial year in the section to the right.  You need only list these once and they will then carry forward each month until you delete them when they are either presented and appear on a bank statement, or you cancel them.
You MUST find any errors that cause the cashbook balance to be different to the reconciled balance. A red warning message will appear if the reconciliation does not balance.</t>
  </si>
  <si>
    <t>CLICK THE PRINT BUTTON TO PRINT THIS SHEET OVER TWO PAGES</t>
  </si>
  <si>
    <t>Click this button on any page</t>
  </si>
  <si>
    <t>to run back to this menu page</t>
  </si>
  <si>
    <t>Click here to return to the  Base Data Page</t>
  </si>
  <si>
    <r>
      <t>Annual Summaries:</t>
    </r>
    <r>
      <rPr>
        <sz val="10"/>
        <rFont val="Arial"/>
        <family val="2"/>
      </rPr>
      <t xml:space="preserve"> These are part of the process of calculating the other reports, are fully automatic, and do not form a part of the formal annual financial statements (although they can be included) They are simply a detailed summary of all dissection totals, month by month.  They can be printed at any time and can be a useful tool for Board meetings because they give a running total of everything the club has earned and spent up to date.</t>
    </r>
  </si>
  <si>
    <r>
      <t>Financial Position:</t>
    </r>
    <r>
      <rPr>
        <sz val="10"/>
        <rFont val="Arial"/>
        <family val="2"/>
      </rPr>
      <t xml:space="preserve"> (Statement of Financial Position, or Statement of Assets and Liabilities; ie Balance Sheet) Again, automaticallly generated, this forms a significant part of the Club's Annual Financial Statements. It is also useful as an ongoing monthly report for Board Meetings. As with the other annual reports, the previous year data is taken from the entries you make in the Receipts and Payments report.</t>
    </r>
  </si>
  <si>
    <r>
      <t xml:space="preserve">Annual reports are mostly automatic.  Although annual, they can all be printed at any time, and will present an up to the minute picture of the Club's finances (provided the accounts have  entered up to date of course).  The Statement of Receipts and Payments is particularly useful for Board Meetings.  The four Annual Statements are:                                                          </t>
    </r>
    <r>
      <rPr>
        <b/>
        <sz val="10"/>
        <rFont val="Arial"/>
        <family val="2"/>
      </rPr>
      <t xml:space="preserve"> </t>
    </r>
    <r>
      <rPr>
        <b/>
        <u val="single"/>
        <sz val="10"/>
        <rFont val="Arial"/>
        <family val="2"/>
      </rPr>
      <t>Receipts and Payments:</t>
    </r>
    <r>
      <rPr>
        <b/>
        <sz val="10"/>
        <rFont val="Arial"/>
        <family val="2"/>
      </rPr>
      <t xml:space="preserve"> </t>
    </r>
    <r>
      <rPr>
        <sz val="10"/>
        <rFont val="Arial"/>
        <family val="2"/>
      </rPr>
      <t xml:space="preserve">     You must manually enter the details from the previous year's dissections in this sheet to provide comparisons year to year. These amounts will be available from the last year's finished books. These totals are used in several places, and each of the other places gets its totals from the entries you make on this page.  You can enter these totals at any time, but it is best if they are entered as soon as you can at the begining of the year. This sheet is just a summary of each dissection total to date, and a comparison with the whole of last year.                                                                                                                                                                                                                                                               </t>
    </r>
  </si>
  <si>
    <r>
      <t>Financial Performance:</t>
    </r>
    <r>
      <rPr>
        <sz val="10"/>
        <rFont val="Arial"/>
        <family val="2"/>
      </rPr>
      <t xml:space="preserve"> This automatic report is another part of the Club's Annual Financial Statements.  It simply shows all receipt and payment totals for the year and calculates whether the Club has made a profit (more receipts than payments) or loss (more payments than receipts) for the period. Print this report at any time to show the Board how things are going up to date.</t>
    </r>
  </si>
  <si>
    <r>
      <t>Preparing the Annual Financial Statements:</t>
    </r>
    <r>
      <rPr>
        <sz val="10"/>
        <rFont val="Arial"/>
        <family val="2"/>
      </rPr>
      <t xml:space="preserve">  Once all of the bookkeeping entries have been made for the year, </t>
    </r>
    <r>
      <rPr>
        <b/>
        <i/>
        <sz val="10"/>
        <rFont val="Arial"/>
        <family val="2"/>
      </rPr>
      <t>including those from the final bank statement for the year</t>
    </r>
    <r>
      <rPr>
        <sz val="10"/>
        <rFont val="Arial"/>
        <family val="2"/>
      </rPr>
      <t>, the above reports can be printed. The last two form the major part of the Club's Financial Statements for the year.   The club's Auditor will want each of these four statements, a copy of each of the monthly cashbook sheets, all of your bank statements for the period (including statements for any investments), all of your cheque butts and all of your receipts</t>
    </r>
    <r>
      <rPr>
        <b/>
        <i/>
        <sz val="10"/>
        <rFont val="Arial"/>
        <family val="2"/>
      </rPr>
      <t xml:space="preserve"> for each account. </t>
    </r>
    <r>
      <rPr>
        <sz val="10"/>
        <rFont val="Arial"/>
        <family val="2"/>
      </rPr>
      <t>You can give the auditor a copy of this spredsheet for the year for each account as well if you like.</t>
    </r>
  </si>
  <si>
    <t>Receipts and Payments</t>
  </si>
  <si>
    <t>This reconcilliation sheet is intended for the last day of the current month. ie as soon as you get the bank statement for June, you raise a reconciliation for June and end June (year) is then the reconciliation date.  The date is completed automatically.
Enter the final balance from the bank statement. The rest of the sheet is automatic.
Unpresented cheques from the previous financial year will appear in the right hand columns.  You must manually add any from last month. Delete them when theyare either presented and appear on a bank statement, or you cancel them.
You MUST find any errors that cause the cashbook balance to be different to the reconciled balance. A red warning message will appear if the reconciliation does not balance.</t>
  </si>
  <si>
    <t>This reconcilliation sheet is intended for the last day of the current month. ie as soon as you get the bank statement for June, you raise a reconciliation for June and end June (year) is then the reconciliation date.  The date is completed automatically.
Enter the final balance from the bank statement. The rest of the sheet is automatic. Manually enter any unpresented cheques from last month.
You MUST find any errors that cause the cashbook balance to be different to the reconciled balance. A red warning message will appear if the reconciliation does not balance.</t>
  </si>
  <si>
    <t>You can use the Receipts and Payments statement for reports every month.</t>
  </si>
  <si>
    <t>Annual Summaries</t>
  </si>
  <si>
    <t>HELP WITH ANNUAL REPORTS</t>
  </si>
  <si>
    <t>Click this button on most pages to see a print preview, then click the Print button to print the page</t>
  </si>
  <si>
    <r>
      <t>CALENDAR YEAR:</t>
    </r>
    <r>
      <rPr>
        <i/>
        <sz val="10"/>
        <color indexed="10"/>
        <rFont val="Arial"/>
        <family val="2"/>
      </rPr>
      <t xml:space="preserve"> If you use the calendar year, enter the same year in both boxes</t>
    </r>
  </si>
  <si>
    <r>
      <t>FINANCIAL YEAR</t>
    </r>
    <r>
      <rPr>
        <i/>
        <sz val="10"/>
        <color indexed="10"/>
        <rFont val="Arial"/>
        <family val="2"/>
      </rPr>
      <t>: Enter the year of the first six months of the accounting year in the left hand box</t>
    </r>
  </si>
  <si>
    <r>
      <t xml:space="preserve">OTHER ACCOUNTING PERIOD: </t>
    </r>
    <r>
      <rPr>
        <i/>
        <sz val="10"/>
        <color indexed="10"/>
        <rFont val="Arial"/>
        <family val="2"/>
      </rPr>
      <t>If you use a different period, still enter the two "year" boxes,</t>
    </r>
  </si>
  <si>
    <t>then enter the correct year in the column to the right of each month.</t>
  </si>
  <si>
    <t>RECEIPT DISSECTION NAMES</t>
  </si>
  <si>
    <t>INTEREST</t>
  </si>
  <si>
    <t>FEES &amp; TAXES</t>
  </si>
  <si>
    <t>Bank Fees &amp; Taxes</t>
  </si>
  <si>
    <t>Approval Number</t>
  </si>
  <si>
    <t>Approval  Number</t>
  </si>
  <si>
    <t>Left column short names for column headers; right column long names for reports</t>
  </si>
  <si>
    <t>Problems? Contact the author russ@swiftsoft.com.au for help. User-modified books are NOT supported.</t>
  </si>
  <si>
    <t>`</t>
  </si>
  <si>
    <t>books</t>
  </si>
  <si>
    <r>
      <rPr>
        <b/>
        <sz val="10"/>
        <color indexed="10"/>
        <rFont val="Arial"/>
        <family val="2"/>
      </rPr>
      <t xml:space="preserve">Please read the help screens and the Australian Lions Treasurers Manual </t>
    </r>
    <r>
      <rPr>
        <b/>
        <i/>
        <sz val="10"/>
        <color indexed="10"/>
        <rFont val="Arial"/>
        <family val="2"/>
      </rPr>
      <t>FIRST.</t>
    </r>
  </si>
  <si>
    <r>
      <t xml:space="preserve">If the whole width of any page is not visible, use the Zoom % control (Excel bottom RH corner in 2010) to adjust so you can see it all.
</t>
    </r>
    <r>
      <rPr>
        <i/>
        <sz val="10"/>
        <color indexed="12"/>
        <rFont val="Arial"/>
        <family val="2"/>
      </rPr>
      <t xml:space="preserve">
Click on the </t>
    </r>
    <r>
      <rPr>
        <b/>
        <i/>
        <sz val="10"/>
        <color indexed="12"/>
        <rFont val="Arial"/>
        <family val="2"/>
      </rPr>
      <t>Help Setting Up</t>
    </r>
    <r>
      <rPr>
        <i/>
        <sz val="10"/>
        <color indexed="12"/>
        <rFont val="Arial"/>
        <family val="2"/>
      </rPr>
      <t xml:space="preserve"> link above to learn more about setting this spreadsheet up for your own club.
Click on the </t>
    </r>
    <r>
      <rPr>
        <b/>
        <i/>
        <sz val="10"/>
        <color indexed="12"/>
        <rFont val="Arial"/>
        <family val="2"/>
      </rPr>
      <t>Help</t>
    </r>
    <r>
      <rPr>
        <i/>
        <sz val="10"/>
        <color indexed="12"/>
        <rFont val="Arial"/>
        <family val="2"/>
      </rPr>
      <t xml:space="preserve"> links in each of the Cash Book, Monthly Statements and Annual Statements boxes to go to help pages on those items.
The Budget and Investment Register pages have their own help information.  If your club does not practice budgetting, or you don't do it for this account, you can just ignore the budget page. Likewise, if you don't have investments, you can ignore that page as well.</t>
    </r>
  </si>
  <si>
    <t>INVESTMENT NO. 4</t>
  </si>
  <si>
    <t>INVESTMENT NO. 5</t>
  </si>
  <si>
    <t>INVESTMENT NO. 6</t>
  </si>
  <si>
    <t>INVESTMENT NO. 7</t>
  </si>
  <si>
    <t>INVESTMENT NO. 8</t>
  </si>
  <si>
    <t>INVESTMENT NO. 9</t>
  </si>
  <si>
    <t>Date Start</t>
  </si>
  <si>
    <t>Date Matures</t>
  </si>
  <si>
    <t>INVESTMENT NO. 10</t>
  </si>
  <si>
    <t>INVESTMENT NO.11</t>
  </si>
  <si>
    <t>INVESTMENT NO. 12</t>
  </si>
  <si>
    <t>INVESTMENT (FIXED DEPOSIT) REGISTER</t>
  </si>
  <si>
    <t>You can put other identifying info in the "Held With" &amp; "Account No:" boxes</t>
  </si>
  <si>
    <t>HELP FOR THE INVESTMENT REGISTER</t>
  </si>
  <si>
    <t>There is provision here for up to twelve separate investment (term deposit) accounts. Investments are often used to obtain a better financial return on surplus funds than can be had by keeping them in a normal bank account.  Usually only applies to Activities (Project) funds - few clubs have surplus Admin money !
Enter the name of the financial institution holding the investment, and sufficient account details to identify it properly, in the top two boxes.  Enter the transaction columns this way:
Column a:
If this investment is carried forward from the previous year, enter 1st July, otherwise enter the date of the actual transaction. (MUST be during the current financial accounting year)
Column b:
Enter "Carried Fwd" if it is an existing investment from the previous year, otherwise enter "Interest Earned", "Cheque No", "Receipt No", "Redemption" or "Investment" as appropriate to descibe the transaction. Make sure there is enough detail to allow the auditor to trace and check that the transaction is correct.
Column c (two columns):
Enter the exact dollar and cent amount of the transaction. Show investments carried forward from the previous year in the "In" column.
The "Balance" column is automatic.</t>
  </si>
  <si>
    <r>
      <t xml:space="preserve">
</t>
    </r>
    <r>
      <rPr>
        <b/>
        <i/>
        <sz val="10"/>
        <color indexed="18"/>
        <rFont val="Arial"/>
        <family val="2"/>
      </rPr>
      <t>Before you can prepare monthly statements and reconcile the account:</t>
    </r>
    <r>
      <rPr>
        <i/>
        <sz val="10"/>
        <color indexed="18"/>
        <rFont val="Arial"/>
        <family val="2"/>
      </rPr>
      <t xml:space="preserve">
You must first enter the BS amounts from the bank statement into the cashbook. These are items like bank fees and taxes, interest earned etc where the transaction information comes straight from the bank statement.  Then go through the statement and enter the statement number in the Cashbook BankRec column for all deposits on the statement that match those in the cashbook; in a similar manner enter the statement number in the Bank Rec column for all cheques shown on the statement. Once you have completed these transactions, you can then go to the Monthly Statements page for that month.  Note you should arrange to have bank statements sent to you based on calendar months - ie. each statement covers a whole month period and is posted to you by the bank soon after the end of each month.
On the Monthly Statement page for the month you wish to report, enter the Reconciliation Date, then the Bank Statement balance. Enter any cheques unpresented at the end of the last accounting period ,ie. last accounting year, in the right hand boxes. It is a good idea to follow these up and try to have them cleared as early in the year as possible. You need only enter 
these cheques once at the beginning of the year and they will then carry forward each month until you delete them when they are either presented or cancelled.
Unpresented cheques from the current accounting period will be automatically entered in the area to the left of the page. If any cheques appear there that have been presented, and are 
shown on a bank statement, it means that they have not been marked off in the Bank Rec column of the cashbook, and you must do so before continuing.  Go to the previous month and any cheques still showin in the "unpresented cheques from current period" boxes must have their details manually entered in the grey "Unpresented Cheques from Previous Period" boxes on the current month sheet. When these cheques are finally presented, make the usual entry against them in the Bank Rec column, and also manually delete them from the grey boxes in the current month.
The rest of the monthly statement is automatically prepared and simply needs to be printed and signed.
</t>
    </r>
    <r>
      <rPr>
        <b/>
        <i/>
        <sz val="10"/>
        <color indexed="18"/>
        <rFont val="Arial"/>
        <family val="2"/>
      </rPr>
      <t xml:space="preserve">
PRINTING THE MONTHLY STATEMENT:
</t>
    </r>
    <r>
      <rPr>
        <i/>
        <sz val="10"/>
        <color indexed="18"/>
        <rFont val="Arial"/>
        <family val="2"/>
      </rPr>
      <t xml:space="preserve">
When you are ready to print the statement, click on the Print button. You should see the first page of the monthly statement which is the bank reconciliation page, fitted 
properly on the page ready for printing. You can click on the </t>
    </r>
    <r>
      <rPr>
        <sz val="10"/>
        <color indexed="18"/>
        <rFont val="Arial"/>
        <family val="2"/>
      </rPr>
      <t xml:space="preserve">Next </t>
    </r>
    <r>
      <rPr>
        <i/>
        <sz val="10"/>
        <color indexed="18"/>
        <rFont val="Arial"/>
        <family val="2"/>
      </rPr>
      <t xml:space="preserve">and </t>
    </r>
    <r>
      <rPr>
        <sz val="10"/>
        <color indexed="18"/>
        <rFont val="Arial"/>
        <family val="2"/>
      </rPr>
      <t>Previous</t>
    </r>
    <r>
      <rPr>
        <i/>
        <sz val="10"/>
        <color indexed="18"/>
        <rFont val="Arial"/>
        <family val="2"/>
      </rPr>
      <t xml:space="preserve"> buttons on the toolbar at the top of the screen to toggle between this page and the second page. 
 If all looks OK, click on the </t>
    </r>
    <r>
      <rPr>
        <sz val="10"/>
        <color indexed="18"/>
        <rFont val="Arial"/>
        <family val="2"/>
      </rPr>
      <t xml:space="preserve">Print </t>
    </r>
    <r>
      <rPr>
        <i/>
        <sz val="10"/>
        <color indexed="18"/>
        <rFont val="Arial"/>
        <family val="2"/>
      </rPr>
      <t xml:space="preserve">button to print the two pages.  If not, click on the </t>
    </r>
    <r>
      <rPr>
        <sz val="10"/>
        <color indexed="18"/>
        <rFont val="Arial"/>
        <family val="2"/>
      </rPr>
      <t>Setup</t>
    </r>
    <r>
      <rPr>
        <i/>
        <sz val="10"/>
        <color indexed="18"/>
        <rFont val="Arial"/>
        <family val="2"/>
      </rPr>
      <t xml:space="preserve"> button to check the printer page settings.
Check that the paper size is A4 and the orientation is Portrait, then check the margins. Left Margin should be 1.5, top and bottom 1 and right 0.5.  The print scaling should be set at 96%
- use the spinner buttons to change it if it is not. You can also set the scaling to 100%, but you must then set the margins all to 0.5, which doesn't leave much of a filing margin.
You can also just set the sheet to print one page wide by two pages high, set the margins wherever you like, then use the "Page Break Preview" button to drag the break to separate the 
two pages  
Click OK once these settings have been checked, and the preview should now appear ready to print. Click the </t>
    </r>
    <r>
      <rPr>
        <sz val="10"/>
        <color indexed="18"/>
        <rFont val="Arial"/>
        <family val="2"/>
      </rPr>
      <t xml:space="preserve">Print </t>
    </r>
    <r>
      <rPr>
        <i/>
        <sz val="10"/>
        <color indexed="18"/>
        <rFont val="Arial"/>
        <family val="2"/>
      </rPr>
      <t>button on the toolbar at the top of the screen to print the two pages.
If the page still does not appear ready to print, or does not print properly, there is more printer setup information in the LionBooksNew User Manual that came with this programme. The
file is called "LionBooksNew User Manual.pdf". It is easier to print it out once as a eady reference than to look it up on line every time you want some help beyond that on these screens.</t>
    </r>
  </si>
  <si>
    <r>
      <t xml:space="preserve">
</t>
    </r>
    <r>
      <rPr>
        <sz val="10"/>
        <color indexed="18"/>
        <rFont val="Arial"/>
        <family val="2"/>
      </rPr>
      <t>You must set up a separate spreadsheet for each bank account you run. Use filenames like "Admin2008-09" or "Activity2009-10" to help distinguish them. 
Select "Base Data" from the Main Menu to go to the set up page. You can then move between that page and this one using the "Click here for Help"
link to come back here from the Base Data page, and the "Click here to Return to Base Data" link on this page to go back to the Base Data page.</t>
    </r>
    <r>
      <rPr>
        <sz val="10"/>
        <color indexed="12"/>
        <rFont val="Arial"/>
        <family val="2"/>
      </rPr>
      <t xml:space="preserve">
</t>
    </r>
    <r>
      <rPr>
        <b/>
        <i/>
        <sz val="10"/>
        <color indexed="10"/>
        <rFont val="Arial"/>
        <family val="2"/>
      </rPr>
      <t>You do not need a separate spreadsheet for investment accounts with limited transactions - see the Investment Register.</t>
    </r>
    <r>
      <rPr>
        <sz val="10"/>
        <color indexed="12"/>
        <rFont val="Arial"/>
        <family val="2"/>
      </rPr>
      <t xml:space="preserve">
</t>
    </r>
    <r>
      <rPr>
        <sz val="10"/>
        <color indexed="18"/>
        <rFont val="Arial"/>
        <family val="2"/>
      </rPr>
      <t>Enter the four sections</t>
    </r>
    <r>
      <rPr>
        <sz val="10"/>
        <color indexed="12"/>
        <rFont val="Arial"/>
        <family val="2"/>
      </rPr>
      <t xml:space="preserve"> - </t>
    </r>
    <r>
      <rPr>
        <b/>
        <sz val="12"/>
        <color indexed="10"/>
        <rFont val="Arial"/>
        <family val="2"/>
      </rPr>
      <t>1</t>
    </r>
    <r>
      <rPr>
        <sz val="10"/>
        <color indexed="12"/>
        <rFont val="Arial"/>
        <family val="2"/>
      </rPr>
      <t xml:space="preserve">: </t>
    </r>
    <r>
      <rPr>
        <sz val="10"/>
        <color indexed="18"/>
        <rFont val="Arial"/>
        <family val="2"/>
      </rPr>
      <t xml:space="preserve">Base Data, </t>
    </r>
    <r>
      <rPr>
        <sz val="10"/>
        <color indexed="12"/>
        <rFont val="Arial"/>
        <family val="2"/>
      </rPr>
      <t xml:space="preserve"> </t>
    </r>
    <r>
      <rPr>
        <b/>
        <sz val="12"/>
        <color indexed="10"/>
        <rFont val="Arial"/>
        <family val="2"/>
      </rPr>
      <t>2</t>
    </r>
    <r>
      <rPr>
        <sz val="10"/>
        <color indexed="12"/>
        <rFont val="Arial"/>
        <family val="2"/>
      </rPr>
      <t xml:space="preserve">: </t>
    </r>
    <r>
      <rPr>
        <sz val="10"/>
        <color indexed="18"/>
        <rFont val="Arial"/>
        <family val="2"/>
      </rPr>
      <t>Month numbers,</t>
    </r>
    <r>
      <rPr>
        <sz val="10"/>
        <color indexed="12"/>
        <rFont val="Arial"/>
        <family val="2"/>
      </rPr>
      <t xml:space="preserve">  </t>
    </r>
    <r>
      <rPr>
        <b/>
        <sz val="12"/>
        <color indexed="10"/>
        <rFont val="Arial"/>
        <family val="2"/>
      </rPr>
      <t>3</t>
    </r>
    <r>
      <rPr>
        <sz val="10"/>
        <color indexed="12"/>
        <rFont val="Arial"/>
        <family val="2"/>
      </rPr>
      <t xml:space="preserve">: </t>
    </r>
    <r>
      <rPr>
        <sz val="10"/>
        <color indexed="18"/>
        <rFont val="Arial"/>
        <family val="2"/>
      </rPr>
      <t>Previous Year Details and</t>
    </r>
    <r>
      <rPr>
        <sz val="10"/>
        <color indexed="12"/>
        <rFont val="Arial"/>
        <family val="2"/>
      </rPr>
      <t xml:space="preserve">  </t>
    </r>
    <r>
      <rPr>
        <b/>
        <sz val="12"/>
        <color indexed="10"/>
        <rFont val="Arial"/>
        <family val="2"/>
      </rPr>
      <t>4</t>
    </r>
    <r>
      <rPr>
        <sz val="10"/>
        <color indexed="12"/>
        <rFont val="Arial"/>
        <family val="2"/>
      </rPr>
      <t xml:space="preserve">: </t>
    </r>
    <r>
      <rPr>
        <sz val="10"/>
        <color indexed="18"/>
        <rFont val="Arial"/>
        <family val="2"/>
      </rPr>
      <t xml:space="preserve">Dissections
Enter the "Base Data" section with your Club details: You can put "Lions (or Lioness etc) Club of XXXXXinc" or "XXXXXX Lions Club inc" as you prefer.
This system is set up for the standard Lions year from 01 July one year to 30 June in the following year, but if your constitution is different and some other period is used, you can change the months in the table on the Base Data page - they flow through to all of the other sheets. Please DO NOT cut and paste the months, just overtype them, otherwise you will make a mess of all of the "month" cashbook sheets.
Enter the financial year and the Account name. You MUST have at least two separate accounts, but may have as may others as you want. Each account must have a 
separate copy of this spreadsheet, as well as its own bank account. See the Lions Treasurers Manual for more details.
</t>
    </r>
    <r>
      <rPr>
        <b/>
        <i/>
        <sz val="10"/>
        <color indexed="18"/>
        <rFont val="Arial"/>
        <family val="2"/>
      </rPr>
      <t xml:space="preserve">In the right hand set of boxes: </t>
    </r>
    <r>
      <rPr>
        <i/>
        <sz val="10"/>
        <color indexed="18"/>
        <rFont val="Arial"/>
        <family val="2"/>
      </rPr>
      <t>(Account details at end of previous year &amp; dissections)</t>
    </r>
    <r>
      <rPr>
        <sz val="10"/>
        <color indexed="18"/>
        <rFont val="Arial"/>
        <family val="2"/>
      </rPr>
      <t xml:space="preserve">
Enter the details from the end of the previous year in the top set of boxes. These amounts must all be exactly as they were in the final financial statements for last year. 
You quite likely do not have any closing stock - just enter $0.00.  If you only have the final cashbook balance and the account was reconciled 
(which it must have been if the books are completed for that year), then just enter the cashbook balance and leave the rest blank. 
Enter the dissection column names in the spaces below.  You should carefully consider the names you use: keeping the number to an absolute minimum is
ALWAYS a good idea. The left hand column is for a short version of the name to go on all column headers and the right hand column for longer names to go on all reports.
These dissections are the items that are separately reported throughout the year. 
The names you enter here flow through all of the year's transaction entry sheets and financial statements. You should not change names once transactions have been 
entered, although it is quite OK to add new names in unused columns as the need arises.
Bank Interest is always shown as an income amount, and Bank Fees are always shown as an expenditure amount. Most clubs include other bank charges such as 
various government taxes as part of the fees - nobody really wants to know all of the fine details, they are simply amounts we have to pay. !  Likewise, in the admin 
account, few clubs show postage, stationery and office supplies separately, rather using "Admin Costs" for the whole lot, possibly showing "Bulletin Costs" as a 
separate item where all of the club bulletin costs including postage, paper, printer inks etc are lumped together. This is because the real costs of producing a club bulletin 
are significant to members.Keep the dissection names SHORT, otherwise the names at the top of each column, which only contain the first 15 characters of the names 
you enter won't make much sense. The full names will still show on the financial statements.
</t>
    </r>
    <r>
      <rPr>
        <b/>
        <i/>
        <sz val="10"/>
        <color indexed="18"/>
        <rFont val="Arial"/>
        <family val="2"/>
      </rPr>
      <t xml:space="preserve">Take a great deal of care selecting your dissections - a look at last years will help you set them up - because the usefullness or otherwise of your reports 
throughout the year is largely dependent on the dissections you choose.
</t>
    </r>
    <r>
      <rPr>
        <sz val="10"/>
        <color indexed="18"/>
        <rFont val="Arial"/>
        <family val="2"/>
      </rPr>
      <t xml:space="preserve">
</t>
    </r>
  </si>
  <si>
    <t xml:space="preserve">Total of all investments = </t>
  </si>
  <si>
    <t>TRUST FUND REGISTER</t>
  </si>
  <si>
    <t>Use this register for capital preserved funds held in trust for which only the interest earned can be used. These funds are normally held in an intrest bearing term deposit. There is provision for eight such accounts on this page. Because these funds cannot be spent, they do not automatically show elsewhere in this bookkeeping system</t>
  </si>
  <si>
    <t>FUND DESCRIPTION:</t>
  </si>
  <si>
    <t>TOTAL ALL TRUST FUNDS</t>
  </si>
  <si>
    <t>Trust Register</t>
  </si>
  <si>
    <t xml:space="preserve">LionBooksNew07-09Jun13.xlt   For Office XP and earler. </t>
  </si>
  <si>
    <t>do not use this sheet for funds held in trust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</si>
</sst>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quot;* #,##0.00_);_(&quot;$&quot;* \(#,##0.00\);_(&quot;$&quot;* &quot;-&quot;??_);_(@_)"/>
    <numFmt numFmtId="171" formatCode="&quot;$&quot;#,##0.00"/>
    <numFmt numFmtId="172" formatCode="mmmm\ d\,\ yyyy"/>
    <numFmt numFmtId="173" formatCode="#\ ###\ ##0.00;\(#\ ###\ ##0.00\)"/>
    <numFmt numFmtId="174" formatCode="&quot;$&quot;#\ ###\ ##0.00_);\(&quot;$&quot;#\ ###\ ##0.00\)"/>
    <numFmt numFmtId="175" formatCode="&quot;$&quot;#,###,##0.00_);\(&quot;$&quot;#,###,##0.00\)"/>
    <numFmt numFmtId="176" formatCode="[$-C09]dd\-mmm\-yy;@"/>
    <numFmt numFmtId="177" formatCode="[$-C09]dddd\,\ d\ mmmm\ yyyy"/>
  </numFmts>
  <fonts count="94">
    <font>
      <sz val="10"/>
      <name val="Arial"/>
      <family val="0"/>
    </font>
    <font>
      <sz val="11"/>
      <color indexed="8"/>
      <name val="Calibri"/>
      <family val="2"/>
    </font>
    <font>
      <b/>
      <sz val="10"/>
      <name val="Arial"/>
      <family val="2"/>
    </font>
    <font>
      <sz val="10"/>
      <name val="Times New Roman"/>
      <family val="1"/>
    </font>
    <font>
      <b/>
      <i/>
      <sz val="22"/>
      <color indexed="10"/>
      <name val="Times New Roman"/>
      <family val="1"/>
    </font>
    <font>
      <b/>
      <sz val="14"/>
      <name val="Times New Roman"/>
      <family val="1"/>
    </font>
    <font>
      <b/>
      <sz val="10"/>
      <name val="Times New Roman"/>
      <family val="1"/>
    </font>
    <font>
      <b/>
      <sz val="14"/>
      <name val="Arial"/>
      <family val="2"/>
    </font>
    <font>
      <b/>
      <sz val="12"/>
      <name val="Arial"/>
      <family val="2"/>
    </font>
    <font>
      <b/>
      <sz val="10"/>
      <color indexed="10"/>
      <name val="Times New Roman"/>
      <family val="1"/>
    </font>
    <font>
      <b/>
      <sz val="10"/>
      <color indexed="10"/>
      <name val="Arial"/>
      <family val="2"/>
    </font>
    <font>
      <sz val="8"/>
      <name val="Arial"/>
      <family val="2"/>
    </font>
    <font>
      <b/>
      <sz val="8"/>
      <name val="Arial"/>
      <family val="2"/>
    </font>
    <font>
      <u val="single"/>
      <sz val="10"/>
      <color indexed="12"/>
      <name val="Arial"/>
      <family val="2"/>
    </font>
    <font>
      <sz val="10"/>
      <color indexed="10"/>
      <name val="Arial"/>
      <family val="2"/>
    </font>
    <font>
      <sz val="12"/>
      <name val="Arial"/>
      <family val="2"/>
    </font>
    <font>
      <b/>
      <sz val="11"/>
      <name val="Arial"/>
      <family val="2"/>
    </font>
    <font>
      <sz val="11"/>
      <name val="Arial"/>
      <family val="2"/>
    </font>
    <font>
      <b/>
      <sz val="20"/>
      <color indexed="12"/>
      <name val="Arial"/>
      <family val="2"/>
    </font>
    <font>
      <i/>
      <sz val="10"/>
      <color indexed="12"/>
      <name val="Arial"/>
      <family val="2"/>
    </font>
    <font>
      <b/>
      <i/>
      <sz val="10"/>
      <color indexed="12"/>
      <name val="Arial"/>
      <family val="2"/>
    </font>
    <font>
      <b/>
      <i/>
      <sz val="16"/>
      <color indexed="12"/>
      <name val="Arial"/>
      <family val="2"/>
    </font>
    <font>
      <sz val="10"/>
      <color indexed="12"/>
      <name val="Arial"/>
      <family val="2"/>
    </font>
    <font>
      <i/>
      <u val="single"/>
      <sz val="10"/>
      <color indexed="12"/>
      <name val="Arial"/>
      <family val="2"/>
    </font>
    <font>
      <b/>
      <i/>
      <sz val="12"/>
      <color indexed="10"/>
      <name val="Arial"/>
      <family val="2"/>
    </font>
    <font>
      <i/>
      <u val="single"/>
      <sz val="10"/>
      <name val="Arial"/>
      <family val="2"/>
    </font>
    <font>
      <b/>
      <i/>
      <sz val="8"/>
      <color indexed="10"/>
      <name val="Times New Roman"/>
      <family val="1"/>
    </font>
    <font>
      <b/>
      <i/>
      <sz val="10"/>
      <color indexed="10"/>
      <name val="Arial"/>
      <family val="2"/>
    </font>
    <font>
      <i/>
      <sz val="8"/>
      <color indexed="10"/>
      <name val="Arial"/>
      <family val="2"/>
    </font>
    <font>
      <i/>
      <sz val="9"/>
      <color indexed="10"/>
      <name val="Arial"/>
      <family val="2"/>
    </font>
    <font>
      <sz val="9"/>
      <name val="Arial"/>
      <family val="2"/>
    </font>
    <font>
      <sz val="9"/>
      <color indexed="10"/>
      <name val="Arial"/>
      <family val="2"/>
    </font>
    <font>
      <b/>
      <sz val="14"/>
      <color indexed="10"/>
      <name val="Arial"/>
      <family val="2"/>
    </font>
    <font>
      <b/>
      <sz val="16"/>
      <color indexed="10"/>
      <name val="Arial"/>
      <family val="2"/>
    </font>
    <font>
      <b/>
      <i/>
      <sz val="10"/>
      <name val="Arial"/>
      <family val="2"/>
    </font>
    <font>
      <i/>
      <sz val="10"/>
      <color indexed="10"/>
      <name val="Times New Roman"/>
      <family val="1"/>
    </font>
    <font>
      <i/>
      <sz val="10"/>
      <color indexed="10"/>
      <name val="Arial"/>
      <family val="2"/>
    </font>
    <font>
      <sz val="26"/>
      <color indexed="10"/>
      <name val="Times New Roman"/>
      <family val="1"/>
    </font>
    <font>
      <b/>
      <sz val="12"/>
      <color indexed="10"/>
      <name val="Arial"/>
      <family val="2"/>
    </font>
    <font>
      <i/>
      <sz val="10"/>
      <color indexed="10"/>
      <name val="Arial Narrow"/>
      <family val="2"/>
    </font>
    <font>
      <b/>
      <u val="single"/>
      <sz val="10"/>
      <name val="Arial"/>
      <family val="2"/>
    </font>
    <font>
      <b/>
      <u val="single"/>
      <sz val="14"/>
      <color indexed="10"/>
      <name val="Arial"/>
      <family val="2"/>
    </font>
    <font>
      <b/>
      <i/>
      <sz val="11"/>
      <color indexed="12"/>
      <name val="Arial"/>
      <family val="2"/>
    </font>
    <font>
      <i/>
      <sz val="12"/>
      <name val="Arial"/>
      <family val="2"/>
    </font>
    <font>
      <b/>
      <i/>
      <sz val="10"/>
      <color indexed="18"/>
      <name val="Arial"/>
      <family val="2"/>
    </font>
    <font>
      <i/>
      <sz val="10"/>
      <color indexed="18"/>
      <name val="Arial"/>
      <family val="2"/>
    </font>
    <font>
      <sz val="10"/>
      <color indexed="18"/>
      <name val="Arial"/>
      <family val="2"/>
    </font>
    <font>
      <sz val="10"/>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i/>
      <sz val="8"/>
      <color indexed="30"/>
      <name val="Arial"/>
      <family val="2"/>
    </font>
    <font>
      <b/>
      <i/>
      <sz val="12"/>
      <color indexed="30"/>
      <name val="Arial"/>
      <family val="2"/>
    </font>
    <font>
      <b/>
      <sz val="12"/>
      <color indexed="9"/>
      <name val="Arial"/>
      <family val="2"/>
    </font>
    <font>
      <b/>
      <i/>
      <sz val="10"/>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b/>
      <sz val="12"/>
      <color rgb="FFFFFFFF"/>
      <name val="Arial"/>
      <family val="2"/>
    </font>
    <font>
      <b/>
      <sz val="10"/>
      <color theme="0"/>
      <name val="Arial"/>
      <family val="2"/>
    </font>
    <font>
      <b/>
      <i/>
      <sz val="10"/>
      <color rgb="FFFF0000"/>
      <name val="Arial"/>
      <family val="2"/>
    </font>
    <font>
      <b/>
      <i/>
      <sz val="12"/>
      <color rgb="FF0070C0"/>
      <name val="Arial"/>
      <family val="2"/>
    </font>
    <font>
      <i/>
      <sz val="8"/>
      <color rgb="FF0070C0"/>
      <name val="Arial"/>
      <family val="2"/>
    </font>
    <font>
      <b/>
      <i/>
      <sz val="10"/>
      <color rgb="FFFFFF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rgb="FFCCFFCC"/>
        <bgColor indexed="64"/>
      </patternFill>
    </fill>
    <fill>
      <patternFill patternType="solid">
        <fgColor theme="6" tint="-0.24993999302387238"/>
        <bgColor indexed="64"/>
      </patternFill>
    </fill>
    <fill>
      <patternFill patternType="solid">
        <fgColor theme="6" tint="0.5999600291252136"/>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medium"/>
      <right style="thin"/>
      <top style="thin"/>
      <bottom style="thin"/>
    </border>
    <border>
      <left style="medium"/>
      <right/>
      <top style="medium"/>
      <bottom/>
    </border>
    <border>
      <left/>
      <right style="medium"/>
      <top style="medium"/>
      <botto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medium"/>
      <top style="thin"/>
      <bottom style="thin"/>
    </border>
    <border>
      <left style="medium"/>
      <right/>
      <top/>
      <bottom/>
    </border>
    <border>
      <left/>
      <right/>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medium"/>
      <right style="thin"/>
      <top style="medium"/>
      <bottom style="thin"/>
    </border>
    <border>
      <left style="thin"/>
      <right/>
      <top style="medium"/>
      <bottom style="thin"/>
    </border>
    <border>
      <left style="thin"/>
      <right/>
      <top style="thin"/>
      <bottom style="medium"/>
    </border>
    <border>
      <left/>
      <right style="thin"/>
      <top style="medium"/>
      <bottom style="thin"/>
    </border>
    <border>
      <left/>
      <right style="thin"/>
      <top style="thin"/>
      <bottom style="thin"/>
    </border>
    <border>
      <left/>
      <right style="thin"/>
      <top style="thin"/>
      <bottom style="medium"/>
    </border>
    <border>
      <left/>
      <right/>
      <top style="double">
        <color indexed="12"/>
      </top>
      <bottom/>
    </border>
    <border>
      <left/>
      <right style="double">
        <color indexed="12"/>
      </right>
      <top style="double">
        <color indexed="12"/>
      </top>
      <bottom/>
    </border>
    <border>
      <left/>
      <right style="double">
        <color indexed="12"/>
      </right>
      <top/>
      <bottom/>
    </border>
    <border>
      <left style="double">
        <color indexed="12"/>
      </left>
      <right/>
      <top style="double">
        <color indexed="12"/>
      </top>
      <bottom/>
    </border>
    <border>
      <left style="double">
        <color indexed="12"/>
      </left>
      <right/>
      <top/>
      <bottom/>
    </border>
    <border>
      <left/>
      <right style="double">
        <color indexed="12"/>
      </right>
      <top/>
      <bottom style="double">
        <color indexed="12"/>
      </bottom>
    </border>
    <border>
      <left style="double">
        <color indexed="12"/>
      </left>
      <right/>
      <top/>
      <bottom style="double">
        <color indexed="12"/>
      </bottom>
    </border>
    <border>
      <left/>
      <right/>
      <top/>
      <bottom style="double">
        <color indexed="12"/>
      </bottom>
    </border>
    <border>
      <left/>
      <right style="thin"/>
      <top/>
      <bottom style="thin"/>
    </border>
    <border>
      <left/>
      <right style="medium"/>
      <top/>
      <bottom style="thin"/>
    </border>
    <border>
      <left style="medium"/>
      <right style="thin"/>
      <top/>
      <bottom style="medium"/>
    </border>
    <border>
      <left/>
      <right style="thin"/>
      <top/>
      <bottom style="medium"/>
    </border>
    <border>
      <left/>
      <right style="thin"/>
      <top style="medium"/>
      <bottom/>
    </border>
    <border>
      <left style="thin"/>
      <right style="thin"/>
      <top style="medium"/>
      <bottom/>
    </border>
    <border>
      <left style="thin"/>
      <right style="thin"/>
      <top/>
      <bottom style="medium"/>
    </border>
    <border>
      <left/>
      <right/>
      <top style="medium"/>
      <bottom style="thin"/>
    </border>
    <border>
      <left/>
      <right/>
      <top/>
      <bottom style="thin"/>
    </border>
    <border>
      <left/>
      <right style="medium"/>
      <top style="medium"/>
      <bottom style="thin"/>
    </border>
    <border>
      <left style="medium"/>
      <right style="medium"/>
      <top style="medium"/>
      <bottom style="thin"/>
    </border>
    <border>
      <left style="medium"/>
      <right style="medium"/>
      <top/>
      <bottom style="thin"/>
    </border>
    <border>
      <left style="medium"/>
      <right style="medium"/>
      <top/>
      <bottom style="medium"/>
    </border>
    <border>
      <left style="medium"/>
      <right style="medium"/>
      <top style="thin"/>
      <bottom style="thin"/>
    </border>
    <border>
      <left/>
      <right style="thin"/>
      <top/>
      <bottom/>
    </border>
    <border>
      <left style="thin"/>
      <right style="thin"/>
      <top/>
      <bottom/>
    </border>
    <border>
      <left style="thin"/>
      <right/>
      <top style="medium"/>
      <bottom/>
    </border>
    <border>
      <left style="thin"/>
      <right/>
      <top/>
      <bottom style="medium"/>
    </border>
    <border>
      <left style="thin"/>
      <right/>
      <top/>
      <bottom style="thin"/>
    </border>
    <border>
      <left style="medium"/>
      <right style="medium"/>
      <top style="medium"/>
      <bottom/>
    </border>
    <border>
      <left style="thin"/>
      <right/>
      <top style="medium"/>
      <bottom style="medium"/>
    </border>
    <border>
      <left style="medium"/>
      <right style="medium"/>
      <top style="medium"/>
      <bottom style="medium"/>
    </border>
    <border>
      <left style="medium"/>
      <right style="thin"/>
      <top style="thin"/>
      <bottom style="thick"/>
    </border>
    <border>
      <left style="thin"/>
      <right style="thick"/>
      <top style="thin"/>
      <bottom style="thin"/>
    </border>
    <border>
      <left style="medium"/>
      <right style="thick"/>
      <top style="medium"/>
      <bottom/>
    </border>
    <border>
      <left style="medium"/>
      <right style="thick"/>
      <top/>
      <bottom/>
    </border>
    <border>
      <left style="medium"/>
      <right style="thick"/>
      <top/>
      <bottom style="thick"/>
    </border>
    <border>
      <left style="medium"/>
      <right style="thin"/>
      <top/>
      <bottom/>
    </border>
    <border>
      <left style="thick"/>
      <right/>
      <top style="thick"/>
      <bottom/>
    </border>
    <border>
      <left/>
      <right/>
      <top style="thick"/>
      <bottom/>
    </border>
    <border>
      <left/>
      <right style="thick"/>
      <top style="thick"/>
      <bottom/>
    </border>
    <border>
      <left/>
      <right style="thick"/>
      <top/>
      <bottom/>
    </border>
    <border>
      <left style="thick"/>
      <right/>
      <top/>
      <bottom/>
    </border>
    <border>
      <left style="thick"/>
      <right/>
      <top/>
      <bottom style="thick"/>
    </border>
    <border>
      <left/>
      <right/>
      <top/>
      <bottom style="thick"/>
    </border>
    <border>
      <left/>
      <right style="thick"/>
      <top/>
      <bottom style="thick"/>
    </border>
    <border>
      <left style="thick"/>
      <right style="medium"/>
      <top/>
      <bottom/>
    </border>
    <border>
      <left style="medium">
        <color indexed="8"/>
      </left>
      <right/>
      <top/>
      <bottom/>
    </border>
    <border>
      <left/>
      <right style="medium">
        <color indexed="12"/>
      </right>
      <top/>
      <bottom/>
    </border>
    <border>
      <left style="medium">
        <color indexed="56"/>
      </left>
      <right/>
      <top style="medium">
        <color indexed="56"/>
      </top>
      <bottom/>
    </border>
    <border>
      <left/>
      <right style="thick">
        <color indexed="56"/>
      </right>
      <top style="medium">
        <color indexed="56"/>
      </top>
      <bottom/>
    </border>
    <border>
      <left style="medium">
        <color indexed="56"/>
      </left>
      <right/>
      <top/>
      <bottom/>
    </border>
    <border>
      <left/>
      <right style="thick">
        <color indexed="56"/>
      </right>
      <top/>
      <bottom/>
    </border>
    <border>
      <left style="medium">
        <color indexed="56"/>
      </left>
      <right/>
      <top/>
      <bottom style="thick">
        <color indexed="56"/>
      </bottom>
    </border>
    <border>
      <left/>
      <right style="thick">
        <color indexed="56"/>
      </right>
      <top/>
      <bottom style="thick">
        <color indexed="56"/>
      </bottom>
    </border>
    <border>
      <left/>
      <right/>
      <top style="double">
        <color indexed="10"/>
      </top>
      <bottom/>
    </border>
    <border>
      <left style="thick"/>
      <right style="thick"/>
      <top style="thick"/>
      <bottom/>
    </border>
    <border>
      <left style="thick"/>
      <right style="thick"/>
      <top/>
      <bottom/>
    </border>
    <border>
      <left style="thick"/>
      <right style="thick"/>
      <top/>
      <bottom style="thick"/>
    </border>
    <border>
      <left/>
      <right/>
      <top style="medium"/>
      <bottom style="medium"/>
    </border>
    <border>
      <left style="thin"/>
      <right style="thick"/>
      <top/>
      <bottom style="thin"/>
    </border>
    <border>
      <left style="thin"/>
      <right/>
      <top style="thin"/>
      <bottom style="thick"/>
    </border>
    <border>
      <left style="medium"/>
      <right/>
      <top/>
      <bottom style="thin"/>
    </border>
    <border>
      <left style="thin"/>
      <right style="thick"/>
      <top style="thin"/>
      <bottom style="thick"/>
    </border>
    <border>
      <left style="medium"/>
      <right style="medium"/>
      <top/>
      <bottom/>
    </border>
    <border>
      <left style="medium">
        <color rgb="FFFF0000"/>
      </left>
      <right style="medium">
        <color rgb="FFFF0000"/>
      </right>
      <top style="medium">
        <color rgb="FFFF0000"/>
      </top>
      <bottom style="medium">
        <color rgb="FFFF0000"/>
      </bottom>
    </border>
    <border>
      <left style="medium">
        <color theme="0"/>
      </left>
      <right style="medium">
        <color theme="0"/>
      </right>
      <top style="medium">
        <color theme="0"/>
      </top>
      <bottom style="medium"/>
    </border>
    <border>
      <left style="thin">
        <color indexed="12"/>
      </left>
      <right/>
      <top style="thin">
        <color indexed="12"/>
      </top>
      <bottom/>
    </border>
    <border>
      <left/>
      <right/>
      <top style="thin">
        <color indexed="12"/>
      </top>
      <bottom/>
    </border>
    <border>
      <left/>
      <right style="medium">
        <color indexed="12"/>
      </right>
      <top style="thin">
        <color indexed="12"/>
      </top>
      <bottom/>
    </border>
    <border>
      <left style="thin">
        <color indexed="12"/>
      </left>
      <right/>
      <top/>
      <bottom/>
    </border>
    <border>
      <left style="thin">
        <color indexed="12"/>
      </left>
      <right/>
      <top/>
      <bottom style="medium">
        <color indexed="12"/>
      </bottom>
    </border>
    <border>
      <left/>
      <right/>
      <top/>
      <bottom style="medium">
        <color indexed="12"/>
      </bottom>
    </border>
    <border>
      <left/>
      <right style="medium">
        <color indexed="12"/>
      </right>
      <top/>
      <bottom style="medium">
        <color indexed="12"/>
      </bottom>
    </border>
    <border>
      <left/>
      <right style="thick"/>
      <top style="thin"/>
      <bottom style="thin"/>
    </border>
    <border>
      <left/>
      <right style="thick"/>
      <top style="thin"/>
      <bottom style="thick"/>
    </border>
    <border>
      <left style="medium"/>
      <right/>
      <top style="medium"/>
      <bottom style="medium"/>
    </border>
    <border>
      <left/>
      <right style="thick"/>
      <top style="medium"/>
      <bottom style="medium"/>
    </border>
    <border>
      <left style="medium"/>
      <right/>
      <top style="thin"/>
      <bottom style="thin"/>
    </border>
    <border>
      <left style="medium"/>
      <right/>
      <top style="medium"/>
      <bottom style="thin"/>
    </border>
    <border>
      <left/>
      <right style="thick"/>
      <top style="medium"/>
      <bottom style="thin"/>
    </border>
    <border>
      <left style="medium"/>
      <right/>
      <top style="thin"/>
      <bottom/>
    </border>
    <border>
      <left/>
      <right style="thin"/>
      <top style="thin"/>
      <bottom/>
    </border>
    <border>
      <left/>
      <right style="thin">
        <color indexed="12"/>
      </right>
      <top style="thin">
        <color indexed="12"/>
      </top>
      <bottom/>
    </border>
    <border>
      <left/>
      <right style="thin">
        <color indexed="12"/>
      </right>
      <top/>
      <bottom/>
    </border>
    <border>
      <left style="thin">
        <color indexed="12"/>
      </left>
      <right/>
      <top/>
      <bottom style="thin">
        <color indexed="12"/>
      </bottom>
    </border>
    <border>
      <left/>
      <right/>
      <top/>
      <bottom style="thin">
        <color indexed="12"/>
      </bottom>
    </border>
    <border>
      <left/>
      <right style="thin">
        <color indexed="12"/>
      </right>
      <top/>
      <bottom style="thin">
        <color indexed="12"/>
      </bottom>
    </border>
    <border>
      <left/>
      <right style="thick">
        <color indexed="12"/>
      </right>
      <top style="thin">
        <color indexed="12"/>
      </top>
      <bottom/>
    </border>
    <border>
      <left/>
      <right style="thick">
        <color indexed="12"/>
      </right>
      <top/>
      <bottom/>
    </border>
    <border>
      <left style="thin">
        <color indexed="12"/>
      </left>
      <right/>
      <top/>
      <bottom style="thick">
        <color indexed="12"/>
      </bottom>
    </border>
    <border>
      <left/>
      <right/>
      <top/>
      <bottom style="thick">
        <color indexed="12"/>
      </bottom>
    </border>
    <border>
      <left/>
      <right style="thick">
        <color indexed="12"/>
      </right>
      <top/>
      <bottom style="thick">
        <color indexed="12"/>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style="medium">
        <color indexed="12"/>
      </left>
      <right/>
      <top/>
      <bottom style="medium">
        <color indexed="12"/>
      </bottom>
    </border>
    <border>
      <left style="thin"/>
      <right style="medium"/>
      <top style="medium"/>
      <bottom/>
    </border>
    <border>
      <left style="thin"/>
      <right style="medium"/>
      <top/>
      <bottom style="medium"/>
    </border>
    <border>
      <left style="medium"/>
      <right style="thin"/>
      <top style="medium"/>
      <bottom/>
    </border>
    <border>
      <left/>
      <right style="double">
        <color indexed="12"/>
      </right>
      <top style="thin">
        <color indexed="12"/>
      </top>
      <bottom/>
    </border>
    <border>
      <left style="thin">
        <color indexed="12"/>
      </left>
      <right/>
      <top/>
      <bottom style="double">
        <color indexed="12"/>
      </bottom>
    </border>
    <border>
      <left style="medium"/>
      <right/>
      <top style="thin"/>
      <bottom style="medium"/>
    </border>
    <border>
      <left/>
      <right/>
      <top style="thin"/>
      <bottom style="medium"/>
    </border>
    <border>
      <left/>
      <right style="medium"/>
      <top style="thin"/>
      <bottom style="medium"/>
    </border>
    <border>
      <left style="thin">
        <color indexed="10"/>
      </left>
      <right/>
      <top style="thin">
        <color indexed="10"/>
      </top>
      <bottom/>
    </border>
    <border>
      <left/>
      <right/>
      <top style="thin">
        <color indexed="10"/>
      </top>
      <bottom/>
    </border>
    <border>
      <left/>
      <right style="double">
        <color indexed="10"/>
      </right>
      <top style="thin">
        <color indexed="10"/>
      </top>
      <bottom/>
    </border>
    <border>
      <left style="thin">
        <color indexed="10"/>
      </left>
      <right/>
      <top/>
      <bottom/>
    </border>
    <border>
      <left/>
      <right style="double">
        <color indexed="10"/>
      </right>
      <top/>
      <bottom/>
    </border>
    <border>
      <left style="thin">
        <color indexed="10"/>
      </left>
      <right/>
      <top/>
      <bottom style="double">
        <color indexed="10"/>
      </bottom>
    </border>
    <border>
      <left>
        <color indexed="63"/>
      </left>
      <right>
        <color indexed="63"/>
      </right>
      <top>
        <color indexed="63"/>
      </top>
      <bottom style="double">
        <color indexed="10"/>
      </bottom>
    </border>
    <border>
      <left/>
      <right style="double">
        <color indexed="10"/>
      </right>
      <top/>
      <bottom style="double">
        <color indexed="10"/>
      </bottom>
    </border>
    <border>
      <left/>
      <right/>
      <top style="medium">
        <color indexed="56"/>
      </top>
      <bottom/>
    </border>
    <border>
      <left>
        <color indexed="63"/>
      </left>
      <right>
        <color indexed="63"/>
      </right>
      <top>
        <color indexed="63"/>
      </top>
      <bottom style="thick">
        <color indexed="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939">
    <xf numFmtId="0" fontId="0" fillId="0" borderId="0" xfId="0" applyAlignment="1">
      <alignment/>
    </xf>
    <xf numFmtId="170" fontId="0" fillId="0" borderId="0" xfId="44" applyFont="1" applyAlignment="1">
      <alignment/>
    </xf>
    <xf numFmtId="170" fontId="0" fillId="0" borderId="0" xfId="44" applyNumberFormat="1" applyFont="1" applyAlignment="1">
      <alignment/>
    </xf>
    <xf numFmtId="0" fontId="0" fillId="0" borderId="0" xfId="0" applyAlignment="1">
      <alignment horizontal="right"/>
    </xf>
    <xf numFmtId="0" fontId="0" fillId="33" borderId="10" xfId="0" applyFill="1" applyBorder="1" applyAlignment="1" applyProtection="1">
      <alignment/>
      <protection locked="0"/>
    </xf>
    <xf numFmtId="170" fontId="0" fillId="33" borderId="10" xfId="44" applyNumberFormat="1" applyFont="1"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170" fontId="0" fillId="0" borderId="0" xfId="44" applyAlignment="1">
      <alignment/>
    </xf>
    <xf numFmtId="0" fontId="0" fillId="0" borderId="0" xfId="0" applyAlignment="1" applyProtection="1">
      <alignment/>
      <protection/>
    </xf>
    <xf numFmtId="170" fontId="0" fillId="0" borderId="0" xfId="44" applyAlignment="1" applyProtection="1">
      <alignment/>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33" borderId="13" xfId="0" applyFill="1" applyBorder="1" applyAlignment="1" applyProtection="1">
      <alignment/>
      <protection locked="0"/>
    </xf>
    <xf numFmtId="0" fontId="0" fillId="0" borderId="14" xfId="0" applyBorder="1" applyAlignment="1">
      <alignment/>
    </xf>
    <xf numFmtId="0" fontId="0" fillId="0" borderId="15" xfId="0" applyBorder="1" applyAlignment="1">
      <alignment/>
    </xf>
    <xf numFmtId="0" fontId="2" fillId="0" borderId="16" xfId="0" applyFont="1" applyFill="1" applyBorder="1" applyAlignment="1">
      <alignment horizontal="right" vertical="center"/>
    </xf>
    <xf numFmtId="171" fontId="0" fillId="0" borderId="17" xfId="0" applyNumberFormat="1" applyFill="1" applyBorder="1" applyAlignment="1">
      <alignment/>
    </xf>
    <xf numFmtId="171" fontId="0" fillId="0" borderId="18" xfId="0" applyNumberFormat="1" applyFill="1" applyBorder="1" applyAlignment="1">
      <alignment/>
    </xf>
    <xf numFmtId="171" fontId="0" fillId="0" borderId="19" xfId="0" applyNumberFormat="1" applyFill="1" applyBorder="1" applyAlignment="1">
      <alignment/>
    </xf>
    <xf numFmtId="171" fontId="2" fillId="0" borderId="16" xfId="0" applyNumberFormat="1" applyFont="1" applyFill="1" applyBorder="1" applyAlignment="1">
      <alignment vertical="center"/>
    </xf>
    <xf numFmtId="0" fontId="11" fillId="0" borderId="0" xfId="0" applyFont="1" applyAlignment="1">
      <alignment/>
    </xf>
    <xf numFmtId="0" fontId="11" fillId="33" borderId="13" xfId="0" applyFont="1" applyFill="1" applyBorder="1" applyAlignment="1" applyProtection="1">
      <alignment/>
      <protection locked="0"/>
    </xf>
    <xf numFmtId="0" fontId="11" fillId="33" borderId="20" xfId="0" applyFont="1" applyFill="1" applyBorder="1" applyAlignment="1" applyProtection="1">
      <alignment/>
      <protection locked="0"/>
    </xf>
    <xf numFmtId="0" fontId="11" fillId="33" borderId="21" xfId="0" applyFont="1" applyFill="1" applyBorder="1" applyAlignment="1" applyProtection="1">
      <alignment/>
      <protection locked="0"/>
    </xf>
    <xf numFmtId="0" fontId="11" fillId="33" borderId="22" xfId="0" applyFont="1" applyFill="1" applyBorder="1" applyAlignment="1" applyProtection="1">
      <alignment/>
      <protection locked="0"/>
    </xf>
    <xf numFmtId="0" fontId="11" fillId="33" borderId="10" xfId="0" applyFont="1" applyFill="1" applyBorder="1" applyAlignment="1" applyProtection="1">
      <alignment/>
      <protection locked="0"/>
    </xf>
    <xf numFmtId="0" fontId="11" fillId="33" borderId="18" xfId="0" applyFont="1" applyFill="1" applyBorder="1" applyAlignment="1" applyProtection="1">
      <alignment/>
      <protection locked="0"/>
    </xf>
    <xf numFmtId="0" fontId="11" fillId="33" borderId="23" xfId="0" applyFont="1" applyFill="1" applyBorder="1" applyAlignment="1" applyProtection="1">
      <alignment/>
      <protection locked="0"/>
    </xf>
    <xf numFmtId="0" fontId="11" fillId="33" borderId="24" xfId="0" applyFont="1" applyFill="1" applyBorder="1" applyAlignment="1" applyProtection="1">
      <alignment/>
      <protection locked="0"/>
    </xf>
    <xf numFmtId="1" fontId="0" fillId="0" borderId="0" xfId="0" applyNumberFormat="1" applyAlignment="1">
      <alignment horizontal="center"/>
    </xf>
    <xf numFmtId="0" fontId="0" fillId="33" borderId="25" xfId="0" applyFill="1" applyBorder="1" applyAlignment="1" applyProtection="1">
      <alignment/>
      <protection locked="0"/>
    </xf>
    <xf numFmtId="170" fontId="0" fillId="0" borderId="0" xfId="44" applyFill="1" applyBorder="1" applyAlignment="1" applyProtection="1">
      <alignment/>
      <protection/>
    </xf>
    <xf numFmtId="0" fontId="0" fillId="0" borderId="26" xfId="0" applyBorder="1" applyAlignment="1" applyProtection="1">
      <alignment/>
      <protection/>
    </xf>
    <xf numFmtId="170" fontId="0" fillId="0" borderId="0" xfId="44" applyBorder="1" applyAlignment="1" applyProtection="1">
      <alignment/>
      <protection/>
    </xf>
    <xf numFmtId="0" fontId="0" fillId="0" borderId="0" xfId="0" applyBorder="1" applyAlignment="1" applyProtection="1">
      <alignment/>
      <protection/>
    </xf>
    <xf numFmtId="0" fontId="0" fillId="0" borderId="0" xfId="0" applyFill="1" applyBorder="1" applyAlignment="1">
      <alignment/>
    </xf>
    <xf numFmtId="171" fontId="0" fillId="0" borderId="10" xfId="0" applyNumberFormat="1" applyFill="1" applyBorder="1" applyAlignment="1">
      <alignment/>
    </xf>
    <xf numFmtId="0" fontId="0" fillId="0" borderId="14" xfId="0" applyFill="1" applyBorder="1" applyAlignment="1">
      <alignment/>
    </xf>
    <xf numFmtId="0" fontId="0" fillId="0" borderId="27" xfId="0" applyFill="1" applyBorder="1" applyAlignment="1">
      <alignment/>
    </xf>
    <xf numFmtId="0" fontId="0" fillId="0" borderId="15" xfId="0" applyFill="1" applyBorder="1" applyAlignment="1">
      <alignment/>
    </xf>
    <xf numFmtId="49" fontId="8" fillId="0" borderId="0" xfId="0" applyNumberFormat="1" applyFont="1" applyFill="1" applyBorder="1" applyAlignment="1">
      <alignment horizontal="center"/>
    </xf>
    <xf numFmtId="49" fontId="8" fillId="0" borderId="26" xfId="0" applyNumberFormat="1" applyFont="1" applyFill="1" applyBorder="1" applyAlignment="1">
      <alignment horizontal="left"/>
    </xf>
    <xf numFmtId="0" fontId="0" fillId="0" borderId="28" xfId="0" applyFill="1" applyBorder="1" applyAlignment="1">
      <alignment/>
    </xf>
    <xf numFmtId="0" fontId="2" fillId="0" borderId="26" xfId="0" applyFont="1" applyFill="1" applyBorder="1" applyAlignment="1">
      <alignment/>
    </xf>
    <xf numFmtId="0" fontId="0" fillId="0" borderId="26" xfId="0" applyFill="1" applyBorder="1" applyAlignment="1">
      <alignment horizontal="right"/>
    </xf>
    <xf numFmtId="0" fontId="0" fillId="0" borderId="26" xfId="0"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171" fontId="0" fillId="0" borderId="28" xfId="0" applyNumberFormat="1" applyFill="1" applyBorder="1" applyAlignment="1">
      <alignment/>
    </xf>
    <xf numFmtId="0" fontId="10" fillId="0" borderId="0" xfId="0" applyFont="1" applyFill="1" applyBorder="1" applyAlignment="1">
      <alignment/>
    </xf>
    <xf numFmtId="171" fontId="0" fillId="0" borderId="28" xfId="0" applyNumberFormat="1" applyFill="1" applyBorder="1" applyAlignment="1" applyProtection="1">
      <alignment/>
      <protection locked="0"/>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171" fontId="0" fillId="34" borderId="18" xfId="0" applyNumberFormat="1" applyFill="1" applyBorder="1" applyAlignment="1" applyProtection="1">
      <alignment/>
      <protection locked="0"/>
    </xf>
    <xf numFmtId="0" fontId="10" fillId="0" borderId="0" xfId="0" applyFont="1" applyAlignment="1">
      <alignment/>
    </xf>
    <xf numFmtId="49" fontId="2" fillId="0" borderId="26" xfId="0" applyNumberFormat="1"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lignment/>
    </xf>
    <xf numFmtId="0" fontId="2" fillId="0" borderId="32" xfId="0" applyFont="1" applyFill="1" applyBorder="1" applyAlignment="1">
      <alignment vertical="center"/>
    </xf>
    <xf numFmtId="49" fontId="2" fillId="0" borderId="33" xfId="0" applyNumberFormat="1" applyFont="1" applyFill="1" applyBorder="1" applyAlignment="1">
      <alignment horizontal="right" vertical="center"/>
    </xf>
    <xf numFmtId="0" fontId="0" fillId="0" borderId="34" xfId="0" applyFill="1" applyBorder="1" applyAlignment="1">
      <alignment/>
    </xf>
    <xf numFmtId="171" fontId="0" fillId="0" borderId="35" xfId="0" applyNumberFormat="1" applyFill="1" applyBorder="1" applyAlignment="1">
      <alignment/>
    </xf>
    <xf numFmtId="0" fontId="0" fillId="0" borderId="13" xfId="0" applyFill="1" applyBorder="1" applyAlignment="1">
      <alignment/>
    </xf>
    <xf numFmtId="171" fontId="0" fillId="0" borderId="0" xfId="0" applyNumberFormat="1" applyFill="1" applyBorder="1" applyAlignment="1">
      <alignment/>
    </xf>
    <xf numFmtId="0" fontId="0" fillId="0" borderId="36" xfId="0" applyFill="1" applyBorder="1" applyAlignment="1">
      <alignment/>
    </xf>
    <xf numFmtId="171" fontId="0" fillId="0" borderId="37" xfId="0" applyNumberFormat="1" applyFill="1" applyBorder="1" applyAlignment="1">
      <alignment/>
    </xf>
    <xf numFmtId="0" fontId="2" fillId="0" borderId="32" xfId="0" applyFont="1" applyFill="1" applyBorder="1" applyAlignment="1">
      <alignment horizontal="right" vertical="center"/>
    </xf>
    <xf numFmtId="171" fontId="2" fillId="0" borderId="33" xfId="0" applyNumberFormat="1" applyFont="1" applyFill="1" applyBorder="1" applyAlignment="1">
      <alignment vertical="center"/>
    </xf>
    <xf numFmtId="170" fontId="0" fillId="0" borderId="0" xfId="44" applyFont="1" applyFill="1" applyBorder="1" applyAlignment="1">
      <alignment/>
    </xf>
    <xf numFmtId="170" fontId="0" fillId="0" borderId="31" xfId="44" applyFont="1" applyFill="1" applyBorder="1" applyAlignment="1">
      <alignment/>
    </xf>
    <xf numFmtId="171" fontId="0" fillId="34" borderId="10" xfId="0" applyNumberFormat="1" applyFill="1" applyBorder="1" applyAlignment="1" applyProtection="1">
      <alignment/>
      <protection locked="0"/>
    </xf>
    <xf numFmtId="0" fontId="0" fillId="0" borderId="0" xfId="0" applyAlignment="1">
      <alignment horizontal="center"/>
    </xf>
    <xf numFmtId="0" fontId="0" fillId="0" borderId="30" xfId="0" applyBorder="1" applyAlignment="1">
      <alignment/>
    </xf>
    <xf numFmtId="0" fontId="0" fillId="0" borderId="27" xfId="0" applyBorder="1" applyAlignment="1">
      <alignment/>
    </xf>
    <xf numFmtId="0" fontId="0" fillId="0" borderId="29" xfId="0" applyBorder="1" applyAlignment="1">
      <alignment/>
    </xf>
    <xf numFmtId="171" fontId="0" fillId="0" borderId="10" xfId="44" applyNumberFormat="1" applyFill="1" applyBorder="1" applyAlignment="1">
      <alignment/>
    </xf>
    <xf numFmtId="170" fontId="0" fillId="0" borderId="0" xfId="44" applyFill="1" applyBorder="1" applyAlignment="1">
      <alignment/>
    </xf>
    <xf numFmtId="170" fontId="0" fillId="0" borderId="31" xfId="44" applyFill="1" applyBorder="1" applyAlignment="1">
      <alignment/>
    </xf>
    <xf numFmtId="49" fontId="0" fillId="0" borderId="0" xfId="0" applyNumberFormat="1" applyFill="1" applyBorder="1" applyAlignment="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2" fillId="0" borderId="0" xfId="0" applyFont="1" applyFill="1" applyBorder="1" applyAlignment="1">
      <alignment/>
    </xf>
    <xf numFmtId="0" fontId="2" fillId="0" borderId="0" xfId="0" applyFont="1" applyFill="1" applyBorder="1" applyAlignment="1" applyProtection="1">
      <alignment horizontal="left"/>
      <protection/>
    </xf>
    <xf numFmtId="0" fontId="0" fillId="0" borderId="0" xfId="0" applyFill="1" applyBorder="1" applyAlignment="1">
      <alignment horizontal="right"/>
    </xf>
    <xf numFmtId="0" fontId="0" fillId="0" borderId="28" xfId="0" applyFill="1" applyBorder="1" applyAlignment="1">
      <alignment horizontal="centerContinuous"/>
    </xf>
    <xf numFmtId="0" fontId="8" fillId="0" borderId="26" xfId="0" applyFont="1" applyFill="1" applyBorder="1" applyAlignment="1">
      <alignment horizontal="centerContinuous"/>
    </xf>
    <xf numFmtId="0" fontId="2" fillId="0" borderId="26" xfId="0" applyFont="1" applyFill="1" applyBorder="1" applyAlignment="1">
      <alignment/>
    </xf>
    <xf numFmtId="0" fontId="0" fillId="0" borderId="31" xfId="0" applyBorder="1" applyAlignment="1">
      <alignment/>
    </xf>
    <xf numFmtId="0" fontId="0" fillId="0" borderId="0" xfId="0" applyFill="1" applyBorder="1" applyAlignment="1" applyProtection="1">
      <alignment/>
      <protection locked="0"/>
    </xf>
    <xf numFmtId="170" fontId="2" fillId="0" borderId="0" xfId="0" applyNumberFormat="1" applyFont="1" applyFill="1" applyBorder="1" applyAlignment="1">
      <alignment/>
    </xf>
    <xf numFmtId="170" fontId="0" fillId="0" borderId="0" xfId="44" applyNumberFormat="1" applyFont="1" applyFill="1" applyBorder="1" applyAlignment="1">
      <alignment/>
    </xf>
    <xf numFmtId="0" fontId="0" fillId="0" borderId="10" xfId="0" applyFill="1" applyBorder="1" applyAlignment="1" applyProtection="1">
      <alignment/>
      <protection locked="0"/>
    </xf>
    <xf numFmtId="0" fontId="0" fillId="0" borderId="0" xfId="0" applyFill="1" applyAlignment="1">
      <alignment/>
    </xf>
    <xf numFmtId="171" fontId="0" fillId="0" borderId="10" xfId="44" applyNumberFormat="1" applyFill="1" applyBorder="1" applyAlignment="1" applyProtection="1">
      <alignment/>
      <protection/>
    </xf>
    <xf numFmtId="0" fontId="0" fillId="0" borderId="26" xfId="0" applyFill="1" applyBorder="1" applyAlignment="1" applyProtection="1">
      <alignment/>
      <protection/>
    </xf>
    <xf numFmtId="0" fontId="0" fillId="34" borderId="10" xfId="0" applyFill="1" applyBorder="1" applyAlignment="1" applyProtection="1">
      <alignment horizontal="center"/>
      <protection locked="0"/>
    </xf>
    <xf numFmtId="171" fontId="0" fillId="0" borderId="18" xfId="0" applyNumberFormat="1" applyFill="1" applyBorder="1" applyAlignment="1" applyProtection="1">
      <alignment/>
      <protection/>
    </xf>
    <xf numFmtId="0" fontId="0" fillId="0" borderId="13" xfId="0" applyFill="1" applyBorder="1" applyAlignment="1" applyProtection="1">
      <alignment horizontal="center"/>
      <protection/>
    </xf>
    <xf numFmtId="171" fontId="0" fillId="0" borderId="10" xfId="0" applyNumberFormat="1" applyFill="1" applyBorder="1" applyAlignment="1" applyProtection="1">
      <alignment horizontal="right"/>
      <protection/>
    </xf>
    <xf numFmtId="0" fontId="0" fillId="0" borderId="26" xfId="0" applyFill="1" applyBorder="1" applyAlignment="1" applyProtection="1">
      <alignment horizontal="center"/>
      <protection/>
    </xf>
    <xf numFmtId="0" fontId="0" fillId="0" borderId="28" xfId="0" applyFill="1" applyBorder="1" applyAlignment="1" applyProtection="1">
      <alignment/>
      <protection/>
    </xf>
    <xf numFmtId="0" fontId="2" fillId="0" borderId="0" xfId="0" applyFont="1" applyFill="1" applyBorder="1" applyAlignment="1" applyProtection="1">
      <alignment/>
      <protection/>
    </xf>
    <xf numFmtId="0" fontId="2" fillId="0" borderId="28" xfId="0" applyFont="1" applyFill="1" applyBorder="1" applyAlignment="1" applyProtection="1">
      <alignment/>
      <protection/>
    </xf>
    <xf numFmtId="0" fontId="2" fillId="0" borderId="28" xfId="0" applyFont="1" applyFill="1" applyBorder="1" applyAlignment="1" applyProtection="1">
      <alignment horizontal="left"/>
      <protection/>
    </xf>
    <xf numFmtId="0" fontId="0" fillId="0" borderId="0" xfId="0" applyFill="1" applyBorder="1" applyAlignment="1" applyProtection="1">
      <alignment horizontal="right"/>
      <protection/>
    </xf>
    <xf numFmtId="1" fontId="0" fillId="34" borderId="21" xfId="44" applyNumberFormat="1" applyFont="1" applyFill="1" applyBorder="1" applyAlignment="1" applyProtection="1">
      <alignment horizontal="center"/>
      <protection locked="0"/>
    </xf>
    <xf numFmtId="1" fontId="0" fillId="34" borderId="10" xfId="44" applyNumberFormat="1" applyFill="1" applyBorder="1" applyAlignment="1" applyProtection="1">
      <alignment horizontal="center"/>
      <protection locked="0"/>
    </xf>
    <xf numFmtId="1" fontId="0" fillId="34" borderId="23" xfId="44" applyNumberFormat="1" applyFill="1" applyBorder="1" applyAlignment="1" applyProtection="1">
      <alignment horizontal="center"/>
      <protection locked="0"/>
    </xf>
    <xf numFmtId="0" fontId="2" fillId="0" borderId="0" xfId="0" applyFont="1" applyAlignment="1">
      <alignment/>
    </xf>
    <xf numFmtId="49" fontId="0" fillId="0" borderId="28" xfId="0" applyNumberFormat="1" applyFill="1" applyBorder="1" applyAlignment="1">
      <alignment/>
    </xf>
    <xf numFmtId="0" fontId="0" fillId="0" borderId="38" xfId="0" applyFill="1" applyBorder="1" applyAlignment="1" applyProtection="1">
      <alignment/>
      <protection locked="0"/>
    </xf>
    <xf numFmtId="0" fontId="0" fillId="0" borderId="21" xfId="0" applyFill="1" applyBorder="1" applyAlignment="1" applyProtection="1">
      <alignment/>
      <protection locked="0"/>
    </xf>
    <xf numFmtId="0" fontId="0" fillId="0" borderId="13" xfId="0" applyFill="1" applyBorder="1" applyAlignment="1" applyProtection="1">
      <alignment/>
      <protection locked="0"/>
    </xf>
    <xf numFmtId="0" fontId="0" fillId="0" borderId="20" xfId="0" applyFill="1" applyBorder="1" applyAlignment="1" applyProtection="1">
      <alignment/>
      <protection locked="0"/>
    </xf>
    <xf numFmtId="0" fontId="0" fillId="0" borderId="23" xfId="0" applyFill="1" applyBorder="1" applyAlignment="1" applyProtection="1">
      <alignment/>
      <protection locked="0"/>
    </xf>
    <xf numFmtId="171" fontId="0" fillId="0" borderId="21" xfId="44" applyNumberFormat="1" applyFont="1" applyFill="1" applyBorder="1" applyAlignment="1" applyProtection="1">
      <alignment/>
      <protection locked="0"/>
    </xf>
    <xf numFmtId="171" fontId="0" fillId="0" borderId="10" xfId="44" applyNumberFormat="1" applyFont="1" applyFill="1" applyBorder="1" applyAlignment="1" applyProtection="1">
      <alignment/>
      <protection locked="0"/>
    </xf>
    <xf numFmtId="171" fontId="0" fillId="0" borderId="18" xfId="44" applyNumberFormat="1" applyFont="1" applyFill="1" applyBorder="1" applyAlignment="1" applyProtection="1">
      <alignment/>
      <protection locked="0"/>
    </xf>
    <xf numFmtId="171" fontId="0" fillId="0" borderId="23" xfId="44" applyNumberFormat="1" applyFont="1" applyFill="1" applyBorder="1" applyAlignment="1" applyProtection="1">
      <alignment/>
      <protection locked="0"/>
    </xf>
    <xf numFmtId="171" fontId="0" fillId="0" borderId="24" xfId="44" applyNumberFormat="1" applyFont="1" applyFill="1" applyBorder="1" applyAlignment="1" applyProtection="1">
      <alignment/>
      <protection locked="0"/>
    </xf>
    <xf numFmtId="171" fontId="0" fillId="0" borderId="21" xfId="0" applyNumberFormat="1" applyFill="1" applyBorder="1" applyAlignment="1" applyProtection="1">
      <alignment/>
      <protection locked="0"/>
    </xf>
    <xf numFmtId="1" fontId="0" fillId="0" borderId="21" xfId="0" applyNumberFormat="1" applyFill="1" applyBorder="1" applyAlignment="1" applyProtection="1">
      <alignment horizontal="center"/>
      <protection locked="0"/>
    </xf>
    <xf numFmtId="171" fontId="0" fillId="0" borderId="10" xfId="0" applyNumberFormat="1" applyFill="1" applyBorder="1" applyAlignment="1" applyProtection="1">
      <alignment/>
      <protection locked="0"/>
    </xf>
    <xf numFmtId="1" fontId="0" fillId="0" borderId="10" xfId="0" applyNumberFormat="1" applyFill="1" applyBorder="1" applyAlignment="1" applyProtection="1">
      <alignment horizontal="center"/>
      <protection locked="0"/>
    </xf>
    <xf numFmtId="171" fontId="0" fillId="0" borderId="23" xfId="0" applyNumberFormat="1" applyFill="1" applyBorder="1" applyAlignment="1" applyProtection="1">
      <alignment/>
      <protection locked="0"/>
    </xf>
    <xf numFmtId="1" fontId="0" fillId="0" borderId="23" xfId="0" applyNumberFormat="1" applyFill="1" applyBorder="1" applyAlignment="1" applyProtection="1">
      <alignment horizontal="center"/>
      <protection locked="0"/>
    </xf>
    <xf numFmtId="0" fontId="0" fillId="0" borderId="39" xfId="0" applyFill="1" applyBorder="1" applyAlignment="1" applyProtection="1">
      <alignment/>
      <protection locked="0"/>
    </xf>
    <xf numFmtId="0" fontId="0" fillId="0" borderId="11" xfId="0" applyFill="1" applyBorder="1" applyAlignment="1" applyProtection="1">
      <alignment/>
      <protection locked="0"/>
    </xf>
    <xf numFmtId="0" fontId="0" fillId="0" borderId="40" xfId="0" applyFill="1" applyBorder="1" applyAlignment="1" applyProtection="1">
      <alignment/>
      <protection locked="0"/>
    </xf>
    <xf numFmtId="171" fontId="0" fillId="0" borderId="21" xfId="44" applyNumberFormat="1" applyFill="1" applyBorder="1" applyAlignment="1" applyProtection="1">
      <alignment/>
      <protection locked="0"/>
    </xf>
    <xf numFmtId="171" fontId="0" fillId="0" borderId="10" xfId="44" applyNumberFormat="1" applyFill="1" applyBorder="1" applyAlignment="1" applyProtection="1">
      <alignment/>
      <protection locked="0"/>
    </xf>
    <xf numFmtId="171" fontId="0" fillId="0" borderId="23" xfId="44" applyNumberFormat="1" applyFill="1" applyBorder="1" applyAlignment="1" applyProtection="1">
      <alignment/>
      <protection locked="0"/>
    </xf>
    <xf numFmtId="1" fontId="0" fillId="34" borderId="41" xfId="44" applyNumberFormat="1" applyFont="1" applyFill="1" applyBorder="1" applyAlignment="1" applyProtection="1">
      <alignment horizontal="center"/>
      <protection locked="0"/>
    </xf>
    <xf numFmtId="1" fontId="0" fillId="34" borderId="42" xfId="44" applyNumberFormat="1" applyFont="1" applyFill="1" applyBorder="1" applyAlignment="1" applyProtection="1">
      <alignment horizontal="center"/>
      <protection locked="0"/>
    </xf>
    <xf numFmtId="1" fontId="0" fillId="34" borderId="43" xfId="44" applyNumberFormat="1" applyFont="1" applyFill="1" applyBorder="1" applyAlignment="1" applyProtection="1">
      <alignment horizontal="center"/>
      <protection locked="0"/>
    </xf>
    <xf numFmtId="1" fontId="0" fillId="0" borderId="21" xfId="44" applyNumberFormat="1" applyFont="1" applyFill="1" applyBorder="1" applyAlignment="1" applyProtection="1">
      <alignment horizontal="center"/>
      <protection locked="0"/>
    </xf>
    <xf numFmtId="1" fontId="0" fillId="0" borderId="10" xfId="44" applyNumberFormat="1" applyFill="1" applyBorder="1" applyAlignment="1" applyProtection="1">
      <alignment horizontal="center"/>
      <protection locked="0"/>
    </xf>
    <xf numFmtId="1" fontId="0" fillId="0" borderId="23" xfId="44" applyNumberFormat="1" applyFill="1" applyBorder="1" applyAlignment="1" applyProtection="1">
      <alignment horizontal="center"/>
      <protection locked="0"/>
    </xf>
    <xf numFmtId="0" fontId="0" fillId="0" borderId="36" xfId="0" applyFill="1" applyBorder="1" applyAlignment="1" applyProtection="1">
      <alignment/>
      <protection locked="0"/>
    </xf>
    <xf numFmtId="0" fontId="0" fillId="0" borderId="37" xfId="0" applyFill="1" applyBorder="1" applyAlignment="1" applyProtection="1">
      <alignment/>
      <protection locked="0"/>
    </xf>
    <xf numFmtId="1" fontId="0" fillId="0" borderId="37" xfId="44" applyNumberFormat="1" applyFill="1" applyBorder="1" applyAlignment="1" applyProtection="1">
      <alignment horizontal="center"/>
      <protection locked="0"/>
    </xf>
    <xf numFmtId="171" fontId="0" fillId="0" borderId="37" xfId="44" applyNumberFormat="1" applyFill="1" applyBorder="1" applyAlignment="1" applyProtection="1">
      <alignment/>
      <protection locked="0"/>
    </xf>
    <xf numFmtId="171" fontId="0" fillId="0" borderId="37" xfId="44" applyNumberFormat="1" applyFont="1" applyFill="1" applyBorder="1" applyAlignment="1" applyProtection="1">
      <alignment/>
      <protection locked="0"/>
    </xf>
    <xf numFmtId="171" fontId="0" fillId="0" borderId="19" xfId="44" applyNumberFormat="1" applyFont="1" applyFill="1" applyBorder="1" applyAlignment="1" applyProtection="1">
      <alignment/>
      <protection locked="0"/>
    </xf>
    <xf numFmtId="0" fontId="0" fillId="35" borderId="0" xfId="0" applyFill="1" applyAlignment="1">
      <alignment/>
    </xf>
    <xf numFmtId="0" fontId="0" fillId="35" borderId="0" xfId="0" applyFill="1" applyBorder="1" applyAlignment="1">
      <alignment/>
    </xf>
    <xf numFmtId="0" fontId="3" fillId="35" borderId="26" xfId="0" applyFont="1" applyFill="1" applyBorder="1" applyAlignment="1" applyProtection="1">
      <alignment/>
      <protection/>
    </xf>
    <xf numFmtId="0" fontId="3" fillId="35" borderId="0" xfId="0" applyFont="1" applyFill="1" applyBorder="1" applyAlignment="1" applyProtection="1">
      <alignment/>
      <protection/>
    </xf>
    <xf numFmtId="0" fontId="3" fillId="35" borderId="14" xfId="0" applyFont="1" applyFill="1" applyBorder="1" applyAlignment="1">
      <alignment/>
    </xf>
    <xf numFmtId="0" fontId="3" fillId="35" borderId="26" xfId="0" applyFont="1" applyFill="1" applyBorder="1" applyAlignment="1">
      <alignment/>
    </xf>
    <xf numFmtId="0" fontId="3" fillId="35" borderId="0" xfId="0" applyFont="1" applyFill="1" applyBorder="1" applyAlignment="1">
      <alignment/>
    </xf>
    <xf numFmtId="0" fontId="0" fillId="35" borderId="26" xfId="0" applyFill="1" applyBorder="1" applyAlignment="1">
      <alignment/>
    </xf>
    <xf numFmtId="0" fontId="0" fillId="35" borderId="0" xfId="0" applyFill="1" applyBorder="1" applyAlignment="1">
      <alignment horizontal="right"/>
    </xf>
    <xf numFmtId="0" fontId="0" fillId="35" borderId="28" xfId="0" applyFill="1" applyBorder="1" applyAlignment="1">
      <alignment/>
    </xf>
    <xf numFmtId="0" fontId="0" fillId="35" borderId="29" xfId="0" applyFill="1" applyBorder="1" applyAlignment="1">
      <alignment/>
    </xf>
    <xf numFmtId="0" fontId="0" fillId="35" borderId="30" xfId="0" applyFill="1" applyBorder="1" applyAlignment="1">
      <alignment/>
    </xf>
    <xf numFmtId="0" fontId="0" fillId="35" borderId="31" xfId="0" applyFill="1" applyBorder="1" applyAlignment="1">
      <alignment/>
    </xf>
    <xf numFmtId="170" fontId="2" fillId="35" borderId="27" xfId="44" applyNumberFormat="1" applyFont="1" applyFill="1" applyBorder="1" applyAlignment="1">
      <alignment horizontal="centerContinuous"/>
    </xf>
    <xf numFmtId="0" fontId="0" fillId="35" borderId="15" xfId="0" applyFill="1" applyBorder="1" applyAlignment="1">
      <alignment/>
    </xf>
    <xf numFmtId="0" fontId="2" fillId="35" borderId="26" xfId="0" applyFont="1" applyFill="1" applyBorder="1" applyAlignment="1">
      <alignment horizontal="centerContinuous"/>
    </xf>
    <xf numFmtId="0" fontId="2" fillId="35" borderId="0" xfId="0" applyFont="1" applyFill="1" applyBorder="1" applyAlignment="1">
      <alignment horizontal="centerContinuous"/>
    </xf>
    <xf numFmtId="170" fontId="2" fillId="35" borderId="0" xfId="44" applyNumberFormat="1" applyFont="1" applyFill="1" applyBorder="1" applyAlignment="1">
      <alignment horizontal="centerContinuous"/>
    </xf>
    <xf numFmtId="0" fontId="2" fillId="35" borderId="26" xfId="0" applyFont="1" applyFill="1" applyBorder="1" applyAlignment="1">
      <alignment/>
    </xf>
    <xf numFmtId="0" fontId="2" fillId="35" borderId="0" xfId="0" applyFont="1" applyFill="1" applyBorder="1" applyAlignment="1" applyProtection="1">
      <alignment horizontal="centerContinuous"/>
      <protection locked="0"/>
    </xf>
    <xf numFmtId="0" fontId="2" fillId="35" borderId="26" xfId="0" applyFont="1" applyFill="1" applyBorder="1" applyAlignment="1">
      <alignment/>
    </xf>
    <xf numFmtId="0" fontId="0" fillId="35" borderId="13" xfId="0" applyFill="1" applyBorder="1" applyAlignment="1">
      <alignment/>
    </xf>
    <xf numFmtId="0" fontId="0" fillId="35" borderId="10" xfId="0" applyFill="1" applyBorder="1" applyAlignment="1">
      <alignment/>
    </xf>
    <xf numFmtId="0" fontId="0" fillId="35" borderId="18" xfId="0" applyFill="1" applyBorder="1" applyAlignment="1">
      <alignment/>
    </xf>
    <xf numFmtId="0" fontId="0" fillId="35" borderId="10" xfId="0" applyFill="1" applyBorder="1" applyAlignment="1">
      <alignment horizontal="center"/>
    </xf>
    <xf numFmtId="0" fontId="0" fillId="35" borderId="18" xfId="0" applyFill="1" applyBorder="1" applyAlignment="1">
      <alignment horizontal="center"/>
    </xf>
    <xf numFmtId="0" fontId="0" fillId="35" borderId="13" xfId="0" applyFill="1" applyBorder="1" applyAlignment="1">
      <alignment horizontal="center"/>
    </xf>
    <xf numFmtId="170" fontId="0" fillId="35" borderId="18" xfId="44" applyNumberFormat="1" applyFont="1" applyFill="1" applyBorder="1" applyAlignment="1">
      <alignment/>
    </xf>
    <xf numFmtId="170" fontId="0" fillId="35" borderId="28" xfId="44" applyNumberFormat="1" applyFont="1" applyFill="1" applyBorder="1" applyAlignment="1">
      <alignment/>
    </xf>
    <xf numFmtId="0" fontId="0" fillId="35" borderId="26" xfId="0" applyFill="1" applyBorder="1" applyAlignment="1" applyProtection="1">
      <alignment/>
      <protection locked="0"/>
    </xf>
    <xf numFmtId="0" fontId="0" fillId="35" borderId="0" xfId="0" applyFill="1" applyBorder="1" applyAlignment="1" applyProtection="1">
      <alignment/>
      <protection locked="0"/>
    </xf>
    <xf numFmtId="170" fontId="0" fillId="35" borderId="0" xfId="44" applyNumberFormat="1" applyFont="1" applyFill="1" applyBorder="1" applyAlignment="1" applyProtection="1">
      <alignment/>
      <protection locked="0"/>
    </xf>
    <xf numFmtId="0" fontId="8" fillId="0" borderId="0" xfId="0" applyFont="1" applyFill="1" applyBorder="1" applyAlignment="1">
      <alignment horizontal="center"/>
    </xf>
    <xf numFmtId="173" fontId="0" fillId="0" borderId="0" xfId="0" applyNumberFormat="1" applyFill="1" applyBorder="1" applyAlignment="1" applyProtection="1">
      <alignment/>
      <protection/>
    </xf>
    <xf numFmtId="173" fontId="0" fillId="0" borderId="0" xfId="44" applyNumberFormat="1" applyFont="1" applyFill="1" applyBorder="1" applyAlignment="1" applyProtection="1">
      <alignment/>
      <protection/>
    </xf>
    <xf numFmtId="49" fontId="8" fillId="0" borderId="26" xfId="0" applyNumberFormat="1" applyFont="1" applyFill="1" applyBorder="1" applyAlignment="1">
      <alignment horizontal="center"/>
    </xf>
    <xf numFmtId="0" fontId="20" fillId="35" borderId="0" xfId="0" applyFont="1" applyFill="1" applyBorder="1" applyAlignment="1">
      <alignment/>
    </xf>
    <xf numFmtId="0" fontId="0" fillId="35" borderId="28" xfId="0" applyFont="1" applyFill="1" applyBorder="1" applyAlignment="1">
      <alignment horizontal="left"/>
    </xf>
    <xf numFmtId="170" fontId="0" fillId="35" borderId="28" xfId="44" applyFont="1" applyFill="1" applyBorder="1" applyAlignment="1">
      <alignment horizontal="left"/>
    </xf>
    <xf numFmtId="0" fontId="19" fillId="0" borderId="0" xfId="0" applyFont="1" applyAlignment="1">
      <alignment vertical="top" wrapText="1"/>
    </xf>
    <xf numFmtId="0" fontId="0" fillId="35" borderId="26" xfId="0"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pplyProtection="1">
      <alignment/>
      <protection/>
    </xf>
    <xf numFmtId="0" fontId="6" fillId="0" borderId="0" xfId="0" applyFont="1" applyFill="1" applyBorder="1" applyAlignment="1" applyProtection="1">
      <alignment/>
      <protection/>
    </xf>
    <xf numFmtId="0" fontId="3"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lignment horizontal="right"/>
    </xf>
    <xf numFmtId="0" fontId="0" fillId="0" borderId="0" xfId="0" applyAlignment="1">
      <alignment horizontal="left" vertical="top" wrapText="1"/>
    </xf>
    <xf numFmtId="0" fontId="0" fillId="0" borderId="0" xfId="0" applyBorder="1" applyAlignment="1">
      <alignment horizontal="left" vertical="top" wrapText="1"/>
    </xf>
    <xf numFmtId="0" fontId="19" fillId="35" borderId="0" xfId="0" applyFont="1" applyFill="1" applyBorder="1" applyAlignment="1">
      <alignment vertical="top" wrapText="1"/>
    </xf>
    <xf numFmtId="0" fontId="19" fillId="35" borderId="0" xfId="0" applyFont="1" applyFill="1" applyBorder="1" applyAlignment="1">
      <alignment horizontal="right"/>
    </xf>
    <xf numFmtId="0" fontId="19" fillId="35" borderId="0" xfId="0" applyFont="1" applyFill="1" applyBorder="1" applyAlignment="1">
      <alignment/>
    </xf>
    <xf numFmtId="1" fontId="0" fillId="34" borderId="21" xfId="0" applyNumberFormat="1" applyFill="1" applyBorder="1" applyAlignment="1" applyProtection="1">
      <alignment horizontal="center"/>
      <protection locked="0"/>
    </xf>
    <xf numFmtId="1" fontId="0" fillId="34" borderId="10" xfId="0" applyNumberFormat="1" applyFill="1" applyBorder="1" applyAlignment="1" applyProtection="1">
      <alignment horizontal="center"/>
      <protection locked="0"/>
    </xf>
    <xf numFmtId="1" fontId="0" fillId="34" borderId="23" xfId="0" applyNumberFormat="1" applyFill="1" applyBorder="1" applyAlignment="1" applyProtection="1">
      <alignment horizontal="center"/>
      <protection locked="0"/>
    </xf>
    <xf numFmtId="17" fontId="0" fillId="0" borderId="38" xfId="0" applyNumberFormat="1" applyFill="1" applyBorder="1" applyAlignment="1" applyProtection="1">
      <alignment/>
      <protection locked="0"/>
    </xf>
    <xf numFmtId="17" fontId="0" fillId="0" borderId="13" xfId="0" applyNumberFormat="1" applyFill="1" applyBorder="1" applyAlignment="1" applyProtection="1">
      <alignment/>
      <protection locked="0"/>
    </xf>
    <xf numFmtId="0" fontId="11" fillId="0" borderId="26" xfId="0" applyNumberFormat="1" applyFont="1" applyFill="1" applyBorder="1" applyAlignment="1">
      <alignment horizontal="left"/>
    </xf>
    <xf numFmtId="0" fontId="2" fillId="0" borderId="32" xfId="0" applyFont="1" applyFill="1" applyBorder="1" applyAlignment="1">
      <alignment horizontal="center" vertical="center"/>
    </xf>
    <xf numFmtId="49" fontId="2" fillId="0" borderId="33"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15" fillId="0" borderId="0" xfId="0" applyFont="1" applyFill="1" applyBorder="1" applyAlignment="1">
      <alignment/>
    </xf>
    <xf numFmtId="0" fontId="15" fillId="0" borderId="28" xfId="0" applyFont="1" applyFill="1" applyBorder="1" applyAlignment="1">
      <alignment/>
    </xf>
    <xf numFmtId="0" fontId="21" fillId="35" borderId="0" xfId="0" applyFont="1" applyFill="1" applyBorder="1" applyAlignment="1">
      <alignment/>
    </xf>
    <xf numFmtId="0" fontId="4" fillId="35" borderId="0" xfId="0" applyFont="1" applyFill="1" applyBorder="1" applyAlignment="1">
      <alignment/>
    </xf>
    <xf numFmtId="0" fontId="26" fillId="35" borderId="0" xfId="0" applyFont="1" applyFill="1" applyBorder="1" applyAlignment="1">
      <alignment/>
    </xf>
    <xf numFmtId="0" fontId="0" fillId="36" borderId="44" xfId="0" applyFill="1" applyBorder="1" applyAlignment="1">
      <alignment/>
    </xf>
    <xf numFmtId="0" fontId="0" fillId="36" borderId="45" xfId="0" applyFill="1" applyBorder="1" applyAlignment="1">
      <alignment/>
    </xf>
    <xf numFmtId="0" fontId="0" fillId="36" borderId="0" xfId="0" applyFill="1" applyBorder="1" applyAlignment="1">
      <alignment/>
    </xf>
    <xf numFmtId="0" fontId="0" fillId="36" borderId="46" xfId="0" applyFill="1" applyBorder="1" applyAlignment="1">
      <alignment/>
    </xf>
    <xf numFmtId="0" fontId="0" fillId="36" borderId="47" xfId="0" applyFill="1" applyBorder="1" applyAlignment="1">
      <alignment/>
    </xf>
    <xf numFmtId="0" fontId="0" fillId="36" borderId="48" xfId="0" applyFill="1" applyBorder="1" applyAlignment="1">
      <alignment/>
    </xf>
    <xf numFmtId="0" fontId="4" fillId="36" borderId="0" xfId="0" applyFont="1" applyFill="1" applyBorder="1" applyAlignment="1">
      <alignment horizontal="centerContinuous"/>
    </xf>
    <xf numFmtId="0" fontId="10" fillId="36" borderId="0" xfId="0" applyFont="1" applyFill="1" applyBorder="1" applyAlignment="1">
      <alignment/>
    </xf>
    <xf numFmtId="0" fontId="2" fillId="36" borderId="0" xfId="0" applyFont="1" applyFill="1" applyBorder="1" applyAlignment="1">
      <alignment/>
    </xf>
    <xf numFmtId="0" fontId="19" fillId="36" borderId="0" xfId="0" applyFont="1" applyFill="1" applyBorder="1" applyAlignment="1">
      <alignment/>
    </xf>
    <xf numFmtId="0" fontId="13" fillId="36" borderId="0" xfId="53" applyFill="1" applyBorder="1" applyAlignment="1" applyProtection="1">
      <alignment/>
      <protection/>
    </xf>
    <xf numFmtId="0" fontId="14" fillId="36" borderId="0" xfId="0" applyFont="1" applyFill="1" applyBorder="1" applyAlignment="1">
      <alignmen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29" fillId="36" borderId="0" xfId="0" applyFont="1" applyFill="1" applyBorder="1" applyAlignment="1">
      <alignment/>
    </xf>
    <xf numFmtId="0" fontId="0" fillId="36" borderId="0" xfId="0" applyFill="1" applyAlignment="1">
      <alignment/>
    </xf>
    <xf numFmtId="0" fontId="0" fillId="36" borderId="34" xfId="0" applyFill="1" applyBorder="1" applyAlignment="1" applyProtection="1">
      <alignment/>
      <protection/>
    </xf>
    <xf numFmtId="0" fontId="0" fillId="36" borderId="52" xfId="0" applyFill="1" applyBorder="1" applyAlignment="1" applyProtection="1">
      <alignment/>
      <protection/>
    </xf>
    <xf numFmtId="171" fontId="0" fillId="36" borderId="52" xfId="0" applyNumberFormat="1" applyFill="1" applyBorder="1" applyAlignment="1" applyProtection="1">
      <alignment/>
      <protection/>
    </xf>
    <xf numFmtId="1" fontId="0" fillId="36" borderId="52" xfId="0" applyNumberFormat="1" applyFill="1" applyBorder="1" applyAlignment="1" applyProtection="1">
      <alignment horizontal="center"/>
      <protection/>
    </xf>
    <xf numFmtId="171" fontId="0" fillId="36" borderId="52" xfId="44" applyNumberFormat="1" applyFill="1" applyBorder="1" applyAlignment="1" applyProtection="1">
      <alignment/>
      <protection/>
    </xf>
    <xf numFmtId="0" fontId="0" fillId="36" borderId="53" xfId="44" applyNumberFormat="1" applyFont="1" applyFill="1" applyBorder="1" applyAlignment="1" applyProtection="1">
      <alignment/>
      <protection/>
    </xf>
    <xf numFmtId="0" fontId="0" fillId="36" borderId="54" xfId="0" applyFill="1" applyBorder="1" applyAlignment="1" applyProtection="1">
      <alignment/>
      <protection/>
    </xf>
    <xf numFmtId="0" fontId="0" fillId="36" borderId="55" xfId="0" applyFill="1" applyBorder="1" applyAlignment="1" applyProtection="1">
      <alignment/>
      <protection/>
    </xf>
    <xf numFmtId="171" fontId="0" fillId="36" borderId="55" xfId="0" applyNumberFormat="1" applyFill="1" applyBorder="1" applyAlignment="1" applyProtection="1">
      <alignment/>
      <protection/>
    </xf>
    <xf numFmtId="1" fontId="0" fillId="36" borderId="55" xfId="0" applyNumberFormat="1" applyFill="1" applyBorder="1" applyAlignment="1" applyProtection="1">
      <alignment horizontal="center"/>
      <protection/>
    </xf>
    <xf numFmtId="171" fontId="0" fillId="36" borderId="55" xfId="44" applyNumberFormat="1" applyFill="1" applyBorder="1" applyAlignment="1" applyProtection="1">
      <alignment/>
      <protection/>
    </xf>
    <xf numFmtId="0" fontId="0" fillId="36" borderId="31" xfId="44" applyNumberFormat="1" applyFont="1" applyFill="1" applyBorder="1" applyAlignment="1" applyProtection="1">
      <alignment/>
      <protection/>
    </xf>
    <xf numFmtId="0" fontId="10" fillId="36" borderId="0" xfId="0" applyFont="1" applyFill="1" applyAlignment="1">
      <alignment horizontal="center"/>
    </xf>
    <xf numFmtId="1" fontId="10" fillId="36" borderId="0" xfId="0" applyNumberFormat="1" applyFont="1" applyFill="1" applyAlignment="1">
      <alignment horizontal="center"/>
    </xf>
    <xf numFmtId="170" fontId="0" fillId="36" borderId="0" xfId="44" applyFill="1" applyAlignment="1">
      <alignment/>
    </xf>
    <xf numFmtId="1" fontId="0" fillId="36" borderId="0" xfId="0" applyNumberFormat="1" applyFill="1" applyAlignment="1">
      <alignment horizontal="center"/>
    </xf>
    <xf numFmtId="0" fontId="10" fillId="36" borderId="0" xfId="0" applyFont="1" applyFill="1" applyBorder="1" applyAlignment="1">
      <alignment horizontal="center"/>
    </xf>
    <xf numFmtId="1" fontId="10" fillId="36" borderId="0" xfId="0" applyNumberFormat="1" applyFont="1" applyFill="1" applyBorder="1" applyAlignment="1">
      <alignment horizontal="center"/>
    </xf>
    <xf numFmtId="170" fontId="0" fillId="36" borderId="0" xfId="44" applyFill="1" applyBorder="1" applyAlignment="1">
      <alignment/>
    </xf>
    <xf numFmtId="1" fontId="0" fillId="36" borderId="0" xfId="0" applyNumberFormat="1" applyFill="1" applyBorder="1" applyAlignment="1">
      <alignment horizontal="center"/>
    </xf>
    <xf numFmtId="49" fontId="7" fillId="36" borderId="0" xfId="0" applyNumberFormat="1" applyFont="1" applyFill="1" applyBorder="1" applyAlignment="1">
      <alignment/>
    </xf>
    <xf numFmtId="49" fontId="7" fillId="36" borderId="0" xfId="0" applyNumberFormat="1" applyFont="1" applyFill="1" applyAlignment="1">
      <alignment/>
    </xf>
    <xf numFmtId="170" fontId="7" fillId="36" borderId="0" xfId="44" applyFont="1" applyFill="1" applyAlignment="1">
      <alignment/>
    </xf>
    <xf numFmtId="0" fontId="0" fillId="36" borderId="30" xfId="0" applyFill="1" applyBorder="1" applyAlignment="1">
      <alignment/>
    </xf>
    <xf numFmtId="0" fontId="7" fillId="36" borderId="0" xfId="0" applyFont="1" applyFill="1" applyBorder="1" applyAlignment="1">
      <alignment/>
    </xf>
    <xf numFmtId="0" fontId="2" fillId="36" borderId="56" xfId="0" applyFont="1" applyFill="1" applyBorder="1" applyAlignment="1">
      <alignment horizontal="center"/>
    </xf>
    <xf numFmtId="1" fontId="2" fillId="36" borderId="56" xfId="0" applyNumberFormat="1" applyFont="1" applyFill="1" applyBorder="1" applyAlignment="1">
      <alignment horizontal="center"/>
    </xf>
    <xf numFmtId="0" fontId="2" fillId="36" borderId="56" xfId="44" applyNumberFormat="1" applyFont="1" applyFill="1" applyBorder="1" applyAlignment="1">
      <alignment horizontal="center"/>
    </xf>
    <xf numFmtId="0" fontId="2" fillId="36" borderId="15" xfId="0" applyFont="1" applyFill="1" applyBorder="1" applyAlignment="1">
      <alignment horizontal="center"/>
    </xf>
    <xf numFmtId="0" fontId="2" fillId="36" borderId="55" xfId="0" applyFont="1" applyFill="1" applyBorder="1" applyAlignment="1">
      <alignment horizontal="center"/>
    </xf>
    <xf numFmtId="1" fontId="2" fillId="36" borderId="55" xfId="0" applyNumberFormat="1" applyFont="1" applyFill="1" applyBorder="1" applyAlignment="1">
      <alignment horizontal="center"/>
    </xf>
    <xf numFmtId="0" fontId="2" fillId="36" borderId="55" xfId="44" applyNumberFormat="1" applyFont="1" applyFill="1" applyBorder="1" applyAlignment="1">
      <alignment horizontal="center"/>
    </xf>
    <xf numFmtId="49" fontId="7" fillId="36" borderId="0" xfId="0" applyNumberFormat="1" applyFont="1" applyFill="1" applyAlignment="1">
      <alignment/>
    </xf>
    <xf numFmtId="0" fontId="7" fillId="36" borderId="0" xfId="0" applyFont="1" applyFill="1" applyAlignment="1">
      <alignment horizontal="centerContinuous"/>
    </xf>
    <xf numFmtId="0" fontId="7" fillId="36" borderId="0" xfId="0" applyFont="1" applyFill="1" applyAlignment="1">
      <alignment horizontal="left"/>
    </xf>
    <xf numFmtId="1" fontId="7" fillId="36" borderId="0" xfId="0" applyNumberFormat="1" applyFont="1" applyFill="1" applyAlignment="1">
      <alignment horizontal="center"/>
    </xf>
    <xf numFmtId="49" fontId="7" fillId="36" borderId="0" xfId="0" applyNumberFormat="1" applyFont="1" applyFill="1" applyAlignment="1">
      <alignment horizontal="left"/>
    </xf>
    <xf numFmtId="170" fontId="7" fillId="36" borderId="0" xfId="44" applyFont="1" applyFill="1" applyAlignment="1">
      <alignment horizontal="left"/>
    </xf>
    <xf numFmtId="0" fontId="7" fillId="36" borderId="0" xfId="0" applyFont="1" applyFill="1" applyAlignment="1">
      <alignment/>
    </xf>
    <xf numFmtId="1" fontId="7" fillId="36" borderId="30" xfId="0" applyNumberFormat="1" applyFont="1" applyFill="1" applyBorder="1" applyAlignment="1">
      <alignment horizontal="center"/>
    </xf>
    <xf numFmtId="0" fontId="2" fillId="36" borderId="27" xfId="0" applyFont="1" applyFill="1" applyBorder="1" applyAlignment="1">
      <alignment horizontal="center"/>
    </xf>
    <xf numFmtId="1" fontId="2" fillId="36" borderId="57" xfId="0" applyNumberFormat="1" applyFont="1" applyFill="1" applyBorder="1" applyAlignment="1">
      <alignment horizontal="center"/>
    </xf>
    <xf numFmtId="0" fontId="2" fillId="36" borderId="30" xfId="0" applyFont="1" applyFill="1" applyBorder="1" applyAlignment="1">
      <alignment horizontal="center"/>
    </xf>
    <xf numFmtId="1" fontId="2" fillId="36" borderId="58" xfId="0" applyNumberFormat="1" applyFont="1" applyFill="1" applyBorder="1" applyAlignment="1">
      <alignment horizontal="center"/>
    </xf>
    <xf numFmtId="0" fontId="2" fillId="36" borderId="31" xfId="44" applyNumberFormat="1" applyFont="1" applyFill="1" applyBorder="1" applyAlignment="1">
      <alignment horizontal="center"/>
    </xf>
    <xf numFmtId="171" fontId="0" fillId="36" borderId="10" xfId="44" applyNumberFormat="1" applyFill="1" applyBorder="1" applyAlignment="1">
      <alignment/>
    </xf>
    <xf numFmtId="171" fontId="0" fillId="36" borderId="59" xfId="44" applyNumberFormat="1" applyFill="1" applyBorder="1" applyAlignment="1">
      <alignment/>
    </xf>
    <xf numFmtId="171" fontId="0" fillId="36" borderId="60" xfId="44" applyNumberFormat="1" applyFill="1" applyBorder="1" applyAlignment="1" applyProtection="1">
      <alignment/>
      <protection/>
    </xf>
    <xf numFmtId="171" fontId="0" fillId="36" borderId="30" xfId="44" applyNumberFormat="1" applyFill="1" applyBorder="1" applyAlignment="1" applyProtection="1">
      <alignment/>
      <protection/>
    </xf>
    <xf numFmtId="0" fontId="0" fillId="36" borderId="38" xfId="0" applyFill="1" applyBorder="1" applyAlignment="1" applyProtection="1">
      <alignment/>
      <protection/>
    </xf>
    <xf numFmtId="0" fontId="0" fillId="36" borderId="41" xfId="0" applyFill="1" applyBorder="1" applyAlignment="1" applyProtection="1">
      <alignment/>
      <protection/>
    </xf>
    <xf numFmtId="1" fontId="0" fillId="36" borderId="21" xfId="44" applyNumberFormat="1" applyFill="1" applyBorder="1" applyAlignment="1">
      <alignment horizontal="center"/>
    </xf>
    <xf numFmtId="171" fontId="0" fillId="36" borderId="21" xfId="44" applyNumberFormat="1" applyFill="1" applyBorder="1" applyAlignment="1" applyProtection="1">
      <alignment/>
      <protection/>
    </xf>
    <xf numFmtId="171" fontId="0" fillId="36" borderId="41" xfId="44" applyNumberFormat="1" applyFill="1" applyBorder="1" applyAlignment="1" applyProtection="1">
      <alignment/>
      <protection/>
    </xf>
    <xf numFmtId="171" fontId="0" fillId="36" borderId="61" xfId="44" applyNumberFormat="1" applyFill="1" applyBorder="1" applyAlignment="1" applyProtection="1">
      <alignment/>
      <protection/>
    </xf>
    <xf numFmtId="171" fontId="0" fillId="36" borderId="41" xfId="44" applyNumberFormat="1" applyFont="1" applyFill="1" applyBorder="1" applyAlignment="1" applyProtection="1">
      <alignment/>
      <protection/>
    </xf>
    <xf numFmtId="171" fontId="0" fillId="36" borderId="61" xfId="44" applyNumberFormat="1" applyFont="1" applyFill="1" applyBorder="1" applyAlignment="1" applyProtection="1">
      <alignment/>
      <protection/>
    </xf>
    <xf numFmtId="1" fontId="0" fillId="36" borderId="10" xfId="44" applyNumberFormat="1" applyFill="1" applyBorder="1" applyAlignment="1" applyProtection="1">
      <alignment horizontal="center"/>
      <protection/>
    </xf>
    <xf numFmtId="171" fontId="0" fillId="36" borderId="35" xfId="44" applyNumberFormat="1" applyFill="1" applyBorder="1" applyAlignment="1" applyProtection="1">
      <alignment/>
      <protection/>
    </xf>
    <xf numFmtId="171" fontId="0" fillId="36" borderId="53" xfId="44" applyNumberFormat="1" applyFill="1" applyBorder="1" applyAlignment="1" applyProtection="1">
      <alignment/>
      <protection/>
    </xf>
    <xf numFmtId="0" fontId="0" fillId="36" borderId="20" xfId="0" applyFill="1" applyBorder="1" applyAlignment="1" applyProtection="1">
      <alignment/>
      <protection/>
    </xf>
    <xf numFmtId="1" fontId="0" fillId="36" borderId="23" xfId="44" applyNumberFormat="1" applyFill="1" applyBorder="1" applyAlignment="1" applyProtection="1">
      <alignment horizontal="center"/>
      <protection/>
    </xf>
    <xf numFmtId="171" fontId="0" fillId="36" borderId="58" xfId="44" applyNumberFormat="1" applyFill="1" applyBorder="1" applyAlignment="1" applyProtection="1">
      <alignment/>
      <protection/>
    </xf>
    <xf numFmtId="171" fontId="0" fillId="36" borderId="55" xfId="44" applyNumberFormat="1" applyFont="1" applyFill="1" applyBorder="1" applyAlignment="1" applyProtection="1">
      <alignment/>
      <protection/>
    </xf>
    <xf numFmtId="171" fontId="0" fillId="36" borderId="24" xfId="44" applyNumberFormat="1" applyFont="1" applyFill="1" applyBorder="1" applyAlignment="1" applyProtection="1">
      <alignment/>
      <protection/>
    </xf>
    <xf numFmtId="171" fontId="0" fillId="36" borderId="52" xfId="44" applyNumberFormat="1" applyFont="1" applyFill="1" applyBorder="1" applyAlignment="1" applyProtection="1">
      <alignment/>
      <protection/>
    </xf>
    <xf numFmtId="170" fontId="0" fillId="36" borderId="0" xfId="44" applyFont="1" applyFill="1" applyAlignment="1">
      <alignment/>
    </xf>
    <xf numFmtId="0" fontId="0" fillId="36" borderId="59" xfId="0" applyFill="1" applyBorder="1" applyAlignment="1" applyProtection="1">
      <alignment/>
      <protection/>
    </xf>
    <xf numFmtId="171" fontId="0" fillId="36" borderId="62" xfId="44" applyNumberFormat="1" applyFont="1" applyFill="1" applyBorder="1" applyAlignment="1">
      <alignment/>
    </xf>
    <xf numFmtId="1" fontId="0" fillId="36" borderId="41" xfId="44" applyNumberFormat="1" applyFont="1" applyFill="1" applyBorder="1" applyAlignment="1">
      <alignment horizontal="center"/>
    </xf>
    <xf numFmtId="171" fontId="0" fillId="36" borderId="21" xfId="44" applyNumberFormat="1" applyFont="1" applyFill="1" applyBorder="1" applyAlignment="1" applyProtection="1">
      <alignment/>
      <protection/>
    </xf>
    <xf numFmtId="0" fontId="0" fillId="36" borderId="60" xfId="0" applyFill="1" applyBorder="1" applyAlignment="1" applyProtection="1">
      <alignment/>
      <protection/>
    </xf>
    <xf numFmtId="171" fontId="0" fillId="36" borderId="63" xfId="44" applyNumberFormat="1" applyFont="1" applyFill="1" applyBorder="1" applyAlignment="1" applyProtection="1">
      <alignment/>
      <protection/>
    </xf>
    <xf numFmtId="1" fontId="0" fillId="36" borderId="42" xfId="44" applyNumberFormat="1" applyFont="1" applyFill="1" applyBorder="1" applyAlignment="1" applyProtection="1">
      <alignment horizontal="center"/>
      <protection/>
    </xf>
    <xf numFmtId="171" fontId="0" fillId="36" borderId="35" xfId="44" applyNumberFormat="1" applyFont="1" applyFill="1" applyBorder="1" applyAlignment="1" applyProtection="1">
      <alignment/>
      <protection/>
    </xf>
    <xf numFmtId="171" fontId="0" fillId="36" borderId="53" xfId="44" applyNumberFormat="1" applyFont="1" applyFill="1" applyBorder="1" applyAlignment="1" applyProtection="1">
      <alignment/>
      <protection/>
    </xf>
    <xf numFmtId="0" fontId="0" fillId="36" borderId="30" xfId="0" applyFill="1" applyBorder="1" applyAlignment="1" applyProtection="1">
      <alignment/>
      <protection/>
    </xf>
    <xf numFmtId="171" fontId="0" fillId="36" borderId="64" xfId="44" applyNumberFormat="1" applyFont="1" applyFill="1" applyBorder="1" applyAlignment="1" applyProtection="1">
      <alignment/>
      <protection/>
    </xf>
    <xf numFmtId="1" fontId="0" fillId="36" borderId="43" xfId="44" applyNumberFormat="1" applyFont="1" applyFill="1" applyBorder="1" applyAlignment="1" applyProtection="1">
      <alignment horizontal="center"/>
      <protection/>
    </xf>
    <xf numFmtId="171" fontId="0" fillId="36" borderId="58" xfId="44" applyNumberFormat="1" applyFont="1" applyFill="1" applyBorder="1" applyAlignment="1" applyProtection="1">
      <alignment/>
      <protection/>
    </xf>
    <xf numFmtId="171" fontId="0" fillId="36" borderId="23" xfId="44" applyNumberFormat="1" applyFont="1" applyFill="1" applyBorder="1" applyAlignment="1" applyProtection="1">
      <alignment/>
      <protection/>
    </xf>
    <xf numFmtId="170" fontId="0" fillId="36" borderId="0" xfId="44" applyFont="1" applyFill="1" applyBorder="1" applyAlignment="1">
      <alignment/>
    </xf>
    <xf numFmtId="0" fontId="0" fillId="36" borderId="0" xfId="0" applyFont="1" applyFill="1" applyAlignment="1">
      <alignment horizontal="left"/>
    </xf>
    <xf numFmtId="49" fontId="7" fillId="36" borderId="0" xfId="0" applyNumberFormat="1" applyFont="1" applyFill="1" applyAlignment="1">
      <alignment horizontal="centerContinuous"/>
    </xf>
    <xf numFmtId="0" fontId="2" fillId="36" borderId="57" xfId="0" applyFont="1" applyFill="1" applyBorder="1" applyAlignment="1">
      <alignment horizontal="center"/>
    </xf>
    <xf numFmtId="0" fontId="2" fillId="36" borderId="57" xfId="44" applyNumberFormat="1" applyFont="1" applyFill="1" applyBorder="1" applyAlignment="1">
      <alignment horizontal="center"/>
    </xf>
    <xf numFmtId="0" fontId="2" fillId="36" borderId="58" xfId="44" applyNumberFormat="1" applyFont="1" applyFill="1" applyBorder="1" applyAlignment="1">
      <alignment horizontal="center"/>
    </xf>
    <xf numFmtId="171" fontId="0" fillId="36" borderId="65" xfId="44" applyNumberFormat="1" applyFont="1" applyFill="1" applyBorder="1" applyAlignment="1">
      <alignment/>
    </xf>
    <xf numFmtId="171" fontId="0" fillId="36" borderId="31" xfId="44" applyNumberFormat="1" applyFill="1" applyBorder="1" applyAlignment="1" applyProtection="1">
      <alignment/>
      <protection/>
    </xf>
    <xf numFmtId="0" fontId="2" fillId="36" borderId="58" xfId="0" applyFont="1" applyFill="1" applyBorder="1" applyAlignment="1">
      <alignment horizontal="center"/>
    </xf>
    <xf numFmtId="1" fontId="7" fillId="36" borderId="0" xfId="0" applyNumberFormat="1" applyFont="1" applyFill="1" applyAlignment="1">
      <alignment horizontal="left"/>
    </xf>
    <xf numFmtId="0" fontId="30" fillId="36" borderId="0" xfId="0" applyFont="1" applyFill="1" applyAlignment="1">
      <alignment horizontal="left"/>
    </xf>
    <xf numFmtId="0" fontId="7" fillId="36" borderId="0" xfId="0" applyFont="1" applyFill="1" applyAlignment="1">
      <alignment horizontal="right"/>
    </xf>
    <xf numFmtId="0" fontId="2" fillId="36" borderId="66" xfId="0" applyFont="1" applyFill="1" applyBorder="1" applyAlignment="1">
      <alignment horizontal="center"/>
    </xf>
    <xf numFmtId="1" fontId="2" fillId="36" borderId="66" xfId="0" applyNumberFormat="1" applyFont="1" applyFill="1" applyBorder="1" applyAlignment="1">
      <alignment horizontal="center"/>
    </xf>
    <xf numFmtId="0" fontId="2" fillId="36" borderId="66" xfId="44" applyNumberFormat="1" applyFont="1" applyFill="1" applyBorder="1" applyAlignment="1">
      <alignment horizontal="center"/>
    </xf>
    <xf numFmtId="0" fontId="2" fillId="36" borderId="55"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27" xfId="0" applyFont="1" applyFill="1" applyBorder="1" applyAlignment="1">
      <alignment horizontal="center" vertical="center"/>
    </xf>
    <xf numFmtId="1" fontId="2" fillId="36" borderId="57" xfId="0" applyNumberFormat="1" applyFont="1" applyFill="1" applyBorder="1" applyAlignment="1">
      <alignment horizontal="center" vertical="center"/>
    </xf>
    <xf numFmtId="1" fontId="2" fillId="36" borderId="58" xfId="0" applyNumberFormat="1" applyFont="1" applyFill="1" applyBorder="1" applyAlignment="1">
      <alignment horizontal="center" vertical="center"/>
    </xf>
    <xf numFmtId="171" fontId="0" fillId="36" borderId="37" xfId="44" applyNumberFormat="1" applyFill="1" applyBorder="1" applyAlignment="1">
      <alignment/>
    </xf>
    <xf numFmtId="171" fontId="0" fillId="36" borderId="21" xfId="44" applyNumberFormat="1" applyFill="1" applyBorder="1" applyAlignment="1">
      <alignment/>
    </xf>
    <xf numFmtId="0" fontId="2" fillId="36" borderId="66" xfId="0" applyFont="1" applyFill="1" applyBorder="1" applyAlignment="1">
      <alignment horizontal="center" vertical="center"/>
    </xf>
    <xf numFmtId="1" fontId="0" fillId="0" borderId="41" xfId="0" applyNumberFormat="1" applyFill="1" applyBorder="1" applyAlignment="1" applyProtection="1">
      <alignment horizontal="center"/>
      <protection locked="0"/>
    </xf>
    <xf numFmtId="171" fontId="0" fillId="0" borderId="35" xfId="0" applyNumberFormat="1" applyFill="1" applyBorder="1" applyAlignment="1" applyProtection="1">
      <alignment/>
      <protection locked="0"/>
    </xf>
    <xf numFmtId="170" fontId="0" fillId="0" borderId="21" xfId="44" applyFont="1" applyFill="1" applyBorder="1" applyAlignment="1" applyProtection="1">
      <alignment/>
      <protection locked="0"/>
    </xf>
    <xf numFmtId="170" fontId="0" fillId="0" borderId="10" xfId="44" applyFont="1" applyFill="1" applyBorder="1" applyAlignment="1" applyProtection="1">
      <alignment/>
      <protection locked="0"/>
    </xf>
    <xf numFmtId="170" fontId="0" fillId="0" borderId="23" xfId="44" applyFont="1" applyFill="1" applyBorder="1" applyAlignment="1" applyProtection="1">
      <alignment/>
      <protection locked="0"/>
    </xf>
    <xf numFmtId="176" fontId="0" fillId="0" borderId="22" xfId="0" applyNumberFormat="1" applyBorder="1" applyAlignment="1" applyProtection="1">
      <alignment/>
      <protection locked="0"/>
    </xf>
    <xf numFmtId="176" fontId="0" fillId="0" borderId="18" xfId="0" applyNumberFormat="1" applyBorder="1" applyAlignment="1" applyProtection="1">
      <alignment/>
      <protection locked="0"/>
    </xf>
    <xf numFmtId="176" fontId="0" fillId="0" borderId="24" xfId="0" applyNumberFormat="1" applyBorder="1" applyAlignment="1" applyProtection="1">
      <alignment/>
      <protection locked="0"/>
    </xf>
    <xf numFmtId="171" fontId="0" fillId="0" borderId="22" xfId="44" applyNumberFormat="1" applyFill="1" applyBorder="1" applyAlignment="1" applyProtection="1">
      <alignment/>
      <protection locked="0"/>
    </xf>
    <xf numFmtId="176" fontId="0" fillId="0" borderId="22" xfId="0" applyNumberFormat="1" applyFill="1" applyBorder="1" applyAlignment="1" applyProtection="1">
      <alignment/>
      <protection locked="0"/>
    </xf>
    <xf numFmtId="176" fontId="0" fillId="0" borderId="18" xfId="0" applyNumberFormat="1" applyFill="1" applyBorder="1" applyAlignment="1" applyProtection="1">
      <alignment/>
      <protection locked="0"/>
    </xf>
    <xf numFmtId="176" fontId="0" fillId="0" borderId="24" xfId="0" applyNumberFormat="1" applyFill="1" applyBorder="1" applyAlignment="1" applyProtection="1">
      <alignment/>
      <protection locked="0"/>
    </xf>
    <xf numFmtId="171" fontId="0" fillId="0" borderId="22" xfId="44" applyNumberFormat="1" applyFont="1" applyFill="1" applyBorder="1" applyAlignment="1" applyProtection="1">
      <alignment/>
      <protection locked="0"/>
    </xf>
    <xf numFmtId="170" fontId="0" fillId="0" borderId="10" xfId="44" applyFill="1" applyBorder="1" applyAlignment="1" applyProtection="1">
      <alignment/>
      <protection locked="0"/>
    </xf>
    <xf numFmtId="170" fontId="0" fillId="0" borderId="10" xfId="44" applyFont="1" applyFill="1" applyBorder="1" applyAlignment="1" applyProtection="1">
      <alignment/>
      <protection locked="0"/>
    </xf>
    <xf numFmtId="170" fontId="0" fillId="0" borderId="23" xfId="44" applyFill="1" applyBorder="1" applyAlignment="1" applyProtection="1">
      <alignment/>
      <protection locked="0"/>
    </xf>
    <xf numFmtId="171" fontId="0" fillId="36" borderId="23" xfId="44" applyNumberFormat="1" applyFill="1" applyBorder="1" applyAlignment="1" applyProtection="1">
      <alignment/>
      <protection/>
    </xf>
    <xf numFmtId="0" fontId="2" fillId="36" borderId="67" xfId="44" applyNumberFormat="1" applyFont="1" applyFill="1" applyBorder="1" applyAlignment="1">
      <alignment horizontal="center"/>
    </xf>
    <xf numFmtId="0" fontId="21" fillId="36" borderId="0" xfId="0" applyFont="1" applyFill="1" applyBorder="1" applyAlignment="1">
      <alignment/>
    </xf>
    <xf numFmtId="0" fontId="21" fillId="0" borderId="0" xfId="0" applyFont="1" applyFill="1" applyBorder="1" applyAlignment="1">
      <alignment/>
    </xf>
    <xf numFmtId="0" fontId="4" fillId="36" borderId="0" xfId="0" applyFont="1" applyFill="1" applyBorder="1" applyAlignment="1">
      <alignment/>
    </xf>
    <xf numFmtId="0" fontId="31" fillId="36" borderId="0" xfId="0" applyFont="1" applyFill="1" applyBorder="1" applyAlignment="1">
      <alignment/>
    </xf>
    <xf numFmtId="0" fontId="0" fillId="34" borderId="10" xfId="0" applyNumberFormat="1" applyFill="1" applyBorder="1" applyAlignment="1" applyProtection="1">
      <alignment horizontal="center"/>
      <protection locked="0"/>
    </xf>
    <xf numFmtId="0" fontId="2" fillId="0" borderId="57" xfId="44" applyNumberFormat="1" applyFont="1" applyFill="1" applyBorder="1" applyAlignment="1" applyProtection="1">
      <alignment horizontal="center"/>
      <protection/>
    </xf>
    <xf numFmtId="0" fontId="2" fillId="0" borderId="57" xfId="0" applyFont="1" applyFill="1" applyBorder="1" applyAlignment="1" applyProtection="1">
      <alignment horizontal="center"/>
      <protection/>
    </xf>
    <xf numFmtId="0" fontId="0" fillId="0" borderId="36" xfId="0" applyFill="1" applyBorder="1" applyAlignment="1" applyProtection="1">
      <alignment/>
      <protection/>
    </xf>
    <xf numFmtId="171" fontId="0" fillId="0" borderId="37" xfId="44" applyNumberFormat="1" applyFill="1" applyBorder="1" applyAlignment="1" applyProtection="1">
      <alignment/>
      <protection/>
    </xf>
    <xf numFmtId="171" fontId="0" fillId="0" borderId="19" xfId="44" applyNumberFormat="1" applyFill="1" applyBorder="1" applyAlignment="1" applyProtection="1">
      <alignment/>
      <protection/>
    </xf>
    <xf numFmtId="0" fontId="2" fillId="0" borderId="32" xfId="0" applyFont="1" applyFill="1" applyBorder="1" applyAlignment="1" applyProtection="1">
      <alignment/>
      <protection/>
    </xf>
    <xf numFmtId="171" fontId="2" fillId="0" borderId="33" xfId="44" applyNumberFormat="1" applyFont="1" applyFill="1" applyBorder="1" applyAlignment="1" applyProtection="1">
      <alignment/>
      <protection/>
    </xf>
    <xf numFmtId="171" fontId="0" fillId="0" borderId="35" xfId="44" applyNumberFormat="1" applyFill="1" applyBorder="1" applyAlignment="1" applyProtection="1">
      <alignment/>
      <protection/>
    </xf>
    <xf numFmtId="0" fontId="2" fillId="0" borderId="58" xfId="44" applyNumberFormat="1" applyFont="1" applyFill="1" applyBorder="1" applyAlignment="1" applyProtection="1">
      <alignment horizontal="center"/>
      <protection/>
    </xf>
    <xf numFmtId="171" fontId="0" fillId="0" borderId="52" xfId="44" applyNumberFormat="1" applyFill="1" applyBorder="1" applyAlignment="1" applyProtection="1">
      <alignment/>
      <protection/>
    </xf>
    <xf numFmtId="171" fontId="0" fillId="0" borderId="42" xfId="44" applyNumberFormat="1" applyFill="1" applyBorder="1" applyAlignment="1" applyProtection="1">
      <alignment/>
      <protection/>
    </xf>
    <xf numFmtId="49" fontId="0" fillId="0" borderId="62" xfId="0" applyNumberFormat="1" applyFill="1" applyBorder="1" applyAlignment="1" applyProtection="1">
      <alignment/>
      <protection/>
    </xf>
    <xf numFmtId="49" fontId="0" fillId="0" borderId="65" xfId="0" applyNumberFormat="1" applyFill="1" applyBorder="1" applyAlignment="1" applyProtection="1">
      <alignment/>
      <protection/>
    </xf>
    <xf numFmtId="0" fontId="2" fillId="0" borderId="68" xfId="0" applyFont="1" applyFill="1" applyBorder="1" applyAlignment="1" applyProtection="1">
      <alignment horizontal="center"/>
      <protection/>
    </xf>
    <xf numFmtId="0" fontId="2" fillId="0" borderId="69" xfId="44" applyNumberFormat="1" applyFont="1" applyFill="1" applyBorder="1" applyAlignment="1" applyProtection="1">
      <alignment horizontal="center"/>
      <protection/>
    </xf>
    <xf numFmtId="171" fontId="0" fillId="0" borderId="70" xfId="44" applyNumberFormat="1" applyFill="1" applyBorder="1" applyAlignment="1" applyProtection="1">
      <alignment/>
      <protection/>
    </xf>
    <xf numFmtId="171" fontId="0" fillId="0" borderId="11" xfId="44" applyNumberFormat="1" applyFill="1" applyBorder="1" applyAlignment="1" applyProtection="1">
      <alignment/>
      <protection/>
    </xf>
    <xf numFmtId="0" fontId="2" fillId="0" borderId="71" xfId="0" applyFont="1" applyFill="1" applyBorder="1" applyAlignment="1" applyProtection="1">
      <alignment horizontal="center"/>
      <protection/>
    </xf>
    <xf numFmtId="0" fontId="2" fillId="0" borderId="64" xfId="0" applyFont="1" applyFill="1" applyBorder="1" applyAlignment="1" applyProtection="1">
      <alignment horizontal="center"/>
      <protection/>
    </xf>
    <xf numFmtId="171" fontId="0" fillId="0" borderId="63" xfId="44" applyNumberFormat="1" applyFill="1" applyBorder="1" applyAlignment="1" applyProtection="1">
      <alignment/>
      <protection/>
    </xf>
    <xf numFmtId="171" fontId="0" fillId="0" borderId="65" xfId="44" applyNumberFormat="1" applyFill="1" applyBorder="1" applyAlignment="1" applyProtection="1">
      <alignment/>
      <protection/>
    </xf>
    <xf numFmtId="171" fontId="2" fillId="0" borderId="72" xfId="44" applyNumberFormat="1" applyFont="1" applyFill="1" applyBorder="1" applyAlignment="1" applyProtection="1">
      <alignment/>
      <protection/>
    </xf>
    <xf numFmtId="171" fontId="2" fillId="0" borderId="73" xfId="44" applyNumberFormat="1" applyFont="1" applyFill="1" applyBorder="1" applyAlignment="1" applyProtection="1">
      <alignment/>
      <protection/>
    </xf>
    <xf numFmtId="0" fontId="7" fillId="34" borderId="14" xfId="0" applyFont="1" applyFill="1" applyBorder="1" applyAlignment="1" applyProtection="1">
      <alignment horizontal="centerContinuous"/>
      <protection/>
    </xf>
    <xf numFmtId="0" fontId="7" fillId="34" borderId="27" xfId="0" applyFont="1" applyFill="1" applyBorder="1" applyAlignment="1" applyProtection="1">
      <alignment horizontal="centerContinuous"/>
      <protection/>
    </xf>
    <xf numFmtId="0" fontId="7" fillId="34" borderId="15" xfId="0" applyFont="1" applyFill="1" applyBorder="1" applyAlignment="1" applyProtection="1">
      <alignment horizontal="centerContinuous"/>
      <protection/>
    </xf>
    <xf numFmtId="0" fontId="0" fillId="34" borderId="0" xfId="0" applyFill="1" applyAlignment="1" applyProtection="1">
      <alignment/>
      <protection/>
    </xf>
    <xf numFmtId="0" fontId="7" fillId="34" borderId="26" xfId="0" applyFont="1" applyFill="1" applyBorder="1" applyAlignment="1" applyProtection="1">
      <alignment horizontal="centerContinuous"/>
      <protection/>
    </xf>
    <xf numFmtId="49" fontId="7" fillId="34" borderId="0" xfId="0" applyNumberFormat="1" applyFont="1" applyFill="1" applyBorder="1" applyAlignment="1" applyProtection="1">
      <alignment/>
      <protection/>
    </xf>
    <xf numFmtId="0" fontId="7" fillId="34" borderId="0" xfId="0" applyFont="1" applyFill="1" applyBorder="1" applyAlignment="1" applyProtection="1">
      <alignment/>
      <protection/>
    </xf>
    <xf numFmtId="0" fontId="7" fillId="34" borderId="0" xfId="0" applyFont="1" applyFill="1" applyBorder="1" applyAlignment="1" applyProtection="1">
      <alignment horizontal="centerContinuous"/>
      <protection/>
    </xf>
    <xf numFmtId="0" fontId="7" fillId="34" borderId="28" xfId="0" applyFont="1" applyFill="1" applyBorder="1" applyAlignment="1" applyProtection="1">
      <alignment horizontal="centerContinuous"/>
      <protection/>
    </xf>
    <xf numFmtId="0" fontId="0" fillId="34" borderId="26" xfId="0" applyFill="1" applyBorder="1" applyAlignment="1" applyProtection="1">
      <alignment/>
      <protection/>
    </xf>
    <xf numFmtId="170" fontId="0" fillId="34" borderId="0" xfId="44" applyFill="1" applyBorder="1" applyAlignment="1" applyProtection="1">
      <alignment/>
      <protection/>
    </xf>
    <xf numFmtId="0" fontId="0" fillId="34" borderId="0" xfId="0" applyFill="1" applyBorder="1" applyAlignment="1" applyProtection="1">
      <alignment/>
      <protection/>
    </xf>
    <xf numFmtId="171" fontId="0" fillId="34" borderId="0" xfId="44" applyNumberFormat="1" applyFill="1" applyBorder="1" applyAlignment="1" applyProtection="1">
      <alignment/>
      <protection/>
    </xf>
    <xf numFmtId="49" fontId="7" fillId="34" borderId="14" xfId="0" applyNumberFormat="1" applyFont="1" applyFill="1" applyBorder="1" applyAlignment="1" applyProtection="1">
      <alignment horizontal="centerContinuous"/>
      <protection/>
    </xf>
    <xf numFmtId="49" fontId="7" fillId="34" borderId="0" xfId="0" applyNumberFormat="1" applyFont="1" applyFill="1" applyBorder="1" applyAlignment="1" applyProtection="1">
      <alignment horizontal="left"/>
      <protection/>
    </xf>
    <xf numFmtId="0" fontId="0" fillId="34" borderId="29" xfId="0" applyFill="1" applyBorder="1" applyAlignment="1" applyProtection="1">
      <alignment/>
      <protection/>
    </xf>
    <xf numFmtId="170" fontId="0" fillId="34" borderId="30" xfId="44" applyFill="1" applyBorder="1" applyAlignment="1" applyProtection="1">
      <alignment/>
      <protection/>
    </xf>
    <xf numFmtId="0" fontId="0" fillId="34" borderId="30" xfId="0" applyFill="1" applyBorder="1" applyAlignment="1" applyProtection="1">
      <alignment/>
      <protection/>
    </xf>
    <xf numFmtId="0" fontId="0" fillId="34" borderId="28" xfId="0" applyFill="1" applyBorder="1" applyAlignment="1" applyProtection="1">
      <alignment/>
      <protection/>
    </xf>
    <xf numFmtId="0" fontId="0" fillId="34" borderId="31" xfId="0" applyFill="1" applyBorder="1" applyAlignment="1" applyProtection="1">
      <alignment/>
      <protection/>
    </xf>
    <xf numFmtId="0" fontId="33" fillId="0" borderId="0" xfId="0" applyFont="1" applyBorder="1" applyAlignment="1" applyProtection="1">
      <alignment/>
      <protection/>
    </xf>
    <xf numFmtId="0" fontId="0" fillId="34" borderId="15" xfId="0" applyFill="1" applyBorder="1" applyAlignment="1" applyProtection="1">
      <alignment/>
      <protection/>
    </xf>
    <xf numFmtId="0" fontId="11" fillId="34" borderId="3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28" xfId="0" applyFont="1" applyFill="1" applyBorder="1" applyAlignment="1" applyProtection="1">
      <alignment horizontal="center"/>
      <protection/>
    </xf>
    <xf numFmtId="0" fontId="2" fillId="0" borderId="28" xfId="0" applyFont="1" applyFill="1" applyBorder="1" applyAlignment="1" applyProtection="1">
      <alignment horizontal="center"/>
      <protection/>
    </xf>
    <xf numFmtId="0" fontId="2" fillId="34" borderId="0" xfId="0" applyFont="1" applyFill="1" applyBorder="1" applyAlignment="1" applyProtection="1">
      <alignment horizontal="center"/>
      <protection locked="0"/>
    </xf>
    <xf numFmtId="49" fontId="8" fillId="0" borderId="26" xfId="0" applyNumberFormat="1" applyFont="1" applyFill="1" applyBorder="1" applyAlignment="1">
      <alignment horizontal="centerContinuous"/>
    </xf>
    <xf numFmtId="0" fontId="27" fillId="35" borderId="0" xfId="0" applyFont="1" applyFill="1" applyBorder="1" applyAlignment="1">
      <alignment vertical="top" wrapText="1"/>
    </xf>
    <xf numFmtId="0" fontId="19" fillId="35" borderId="0" xfId="0" applyFont="1" applyFill="1" applyBorder="1" applyAlignment="1">
      <alignment vertical="top"/>
    </xf>
    <xf numFmtId="0" fontId="0" fillId="35" borderId="26" xfId="0" applyFill="1" applyBorder="1" applyAlignment="1">
      <alignment/>
    </xf>
    <xf numFmtId="0" fontId="0" fillId="35" borderId="0" xfId="0" applyFill="1" applyBorder="1" applyAlignment="1">
      <alignment/>
    </xf>
    <xf numFmtId="0" fontId="0" fillId="35" borderId="28" xfId="0" applyFill="1" applyBorder="1" applyAlignment="1">
      <alignment/>
    </xf>
    <xf numFmtId="0" fontId="0" fillId="0" borderId="0" xfId="0" applyAlignment="1">
      <alignment/>
    </xf>
    <xf numFmtId="0" fontId="36" fillId="35" borderId="0" xfId="0" applyFont="1" applyFill="1" applyBorder="1" applyAlignment="1">
      <alignment vertical="top"/>
    </xf>
    <xf numFmtId="0" fontId="36" fillId="35" borderId="0" xfId="0" applyFont="1" applyFill="1" applyBorder="1" applyAlignment="1">
      <alignment/>
    </xf>
    <xf numFmtId="0" fontId="0" fillId="0" borderId="11" xfId="0" applyFill="1" applyBorder="1" applyAlignment="1" applyProtection="1">
      <alignment horizontal="right"/>
      <protection/>
    </xf>
    <xf numFmtId="176" fontId="34" fillId="0" borderId="12" xfId="0" applyNumberFormat="1" applyFont="1" applyFill="1" applyBorder="1" applyAlignment="1" applyProtection="1">
      <alignment horizontal="right"/>
      <protection/>
    </xf>
    <xf numFmtId="0" fontId="0" fillId="0" borderId="11" xfId="0" applyNumberFormat="1" applyFont="1" applyFill="1" applyBorder="1" applyAlignment="1" applyProtection="1">
      <alignment/>
      <protection locked="0"/>
    </xf>
    <xf numFmtId="0" fontId="0" fillId="0" borderId="11" xfId="0" applyFill="1" applyBorder="1" applyAlignment="1">
      <alignment horizontal="left"/>
    </xf>
    <xf numFmtId="172" fontId="8" fillId="0" borderId="0" xfId="0" applyNumberFormat="1" applyFont="1" applyFill="1" applyBorder="1" applyAlignment="1" applyProtection="1">
      <alignment/>
      <protection/>
    </xf>
    <xf numFmtId="172" fontId="8" fillId="0" borderId="28" xfId="0" applyNumberFormat="1" applyFont="1" applyFill="1" applyBorder="1" applyAlignment="1" applyProtection="1">
      <alignment/>
      <protection/>
    </xf>
    <xf numFmtId="0" fontId="8" fillId="0" borderId="0" xfId="0" applyNumberFormat="1" applyFont="1" applyFill="1" applyBorder="1" applyAlignment="1" applyProtection="1">
      <alignment horizontal="left"/>
      <protection/>
    </xf>
    <xf numFmtId="172" fontId="8" fillId="0" borderId="0" xfId="0" applyNumberFormat="1" applyFont="1" applyFill="1" applyBorder="1" applyAlignment="1" applyProtection="1">
      <alignment horizontal="right"/>
      <protection/>
    </xf>
    <xf numFmtId="0" fontId="11" fillId="35" borderId="14" xfId="0" applyFont="1" applyFill="1" applyBorder="1" applyAlignment="1">
      <alignment/>
    </xf>
    <xf numFmtId="176" fontId="8" fillId="0" borderId="0" xfId="0" applyNumberFormat="1" applyFont="1" applyFill="1" applyBorder="1" applyAlignment="1">
      <alignment horizontal="right"/>
    </xf>
    <xf numFmtId="0" fontId="8" fillId="0" borderId="28" xfId="0" applyNumberFormat="1" applyFont="1" applyFill="1" applyBorder="1" applyAlignment="1">
      <alignment horizontal="left"/>
    </xf>
    <xf numFmtId="0" fontId="2" fillId="0" borderId="28" xfId="0" applyNumberFormat="1" applyFont="1" applyFill="1" applyBorder="1" applyAlignment="1">
      <alignment horizontal="left"/>
    </xf>
    <xf numFmtId="0" fontId="2" fillId="0" borderId="0" xfId="0" applyNumberFormat="1" applyFont="1" applyFill="1" applyBorder="1" applyAlignment="1">
      <alignment horizontal="right"/>
    </xf>
    <xf numFmtId="49" fontId="2" fillId="0" borderId="28" xfId="0" applyNumberFormat="1" applyFont="1" applyBorder="1" applyAlignment="1">
      <alignment/>
    </xf>
    <xf numFmtId="49" fontId="2" fillId="0" borderId="0" xfId="0" applyNumberFormat="1" applyFont="1" applyBorder="1" applyAlignment="1">
      <alignment horizontal="right"/>
    </xf>
    <xf numFmtId="49" fontId="2" fillId="0" borderId="0" xfId="0" applyNumberFormat="1" applyFont="1" applyFill="1" applyBorder="1" applyAlignment="1">
      <alignment horizontal="right"/>
    </xf>
    <xf numFmtId="49" fontId="2" fillId="0" borderId="28" xfId="0" applyNumberFormat="1" applyFont="1" applyFill="1" applyBorder="1" applyAlignment="1">
      <alignment horizontal="left"/>
    </xf>
    <xf numFmtId="0" fontId="0" fillId="36" borderId="0" xfId="0" applyNumberFormat="1" applyFill="1" applyBorder="1" applyAlignment="1">
      <alignment/>
    </xf>
    <xf numFmtId="0" fontId="5" fillId="35" borderId="38" xfId="0" applyFont="1" applyFill="1" applyBorder="1" applyAlignment="1">
      <alignment horizontal="centerContinuous"/>
    </xf>
    <xf numFmtId="0" fontId="6" fillId="35" borderId="74" xfId="0" applyFont="1" applyFill="1" applyBorder="1" applyAlignment="1" applyProtection="1">
      <alignment/>
      <protection/>
    </xf>
    <xf numFmtId="0" fontId="6" fillId="0" borderId="75" xfId="0" applyFont="1" applyFill="1" applyBorder="1" applyAlignment="1" applyProtection="1">
      <alignment/>
      <protection locked="0"/>
    </xf>
    <xf numFmtId="49" fontId="0" fillId="33" borderId="76" xfId="0" applyNumberFormat="1" applyFill="1" applyBorder="1" applyAlignment="1" applyProtection="1">
      <alignment/>
      <protection locked="0"/>
    </xf>
    <xf numFmtId="49" fontId="0" fillId="33" borderId="77" xfId="0" applyNumberFormat="1" applyFill="1" applyBorder="1" applyAlignment="1" applyProtection="1">
      <alignment/>
      <protection locked="0"/>
    </xf>
    <xf numFmtId="49" fontId="0" fillId="33" borderId="78" xfId="0" applyNumberFormat="1" applyFill="1" applyBorder="1" applyAlignment="1" applyProtection="1">
      <alignment/>
      <protection locked="0"/>
    </xf>
    <xf numFmtId="0" fontId="12" fillId="36" borderId="34" xfId="0" applyFont="1" applyFill="1" applyBorder="1" applyAlignment="1" applyProtection="1">
      <alignment horizontal="right"/>
      <protection/>
    </xf>
    <xf numFmtId="0" fontId="11" fillId="36" borderId="35" xfId="0" applyFont="1" applyFill="1" applyBorder="1" applyAlignment="1" applyProtection="1">
      <alignment/>
      <protection/>
    </xf>
    <xf numFmtId="0" fontId="11" fillId="36" borderId="17" xfId="0" applyFont="1" applyFill="1" applyBorder="1" applyAlignment="1" applyProtection="1">
      <alignment/>
      <protection/>
    </xf>
    <xf numFmtId="0" fontId="12" fillId="36" borderId="20" xfId="0" applyFont="1" applyFill="1" applyBorder="1" applyAlignment="1" applyProtection="1">
      <alignment horizontal="right"/>
      <protection/>
    </xf>
    <xf numFmtId="0" fontId="11" fillId="36" borderId="23" xfId="0" applyFont="1" applyFill="1" applyBorder="1" applyAlignment="1" applyProtection="1">
      <alignment/>
      <protection/>
    </xf>
    <xf numFmtId="0" fontId="11" fillId="36" borderId="24" xfId="0" applyFont="1" applyFill="1" applyBorder="1" applyAlignment="1" applyProtection="1">
      <alignment/>
      <protection/>
    </xf>
    <xf numFmtId="0" fontId="11" fillId="36" borderId="30" xfId="0" applyFont="1" applyFill="1" applyBorder="1" applyAlignment="1" applyProtection="1">
      <alignment/>
      <protection/>
    </xf>
    <xf numFmtId="0" fontId="11" fillId="36" borderId="31" xfId="0" applyFont="1" applyFill="1" applyBorder="1" applyAlignment="1" applyProtection="1">
      <alignment/>
      <protection/>
    </xf>
    <xf numFmtId="0" fontId="11" fillId="36" borderId="57" xfId="0" applyFont="1" applyFill="1" applyBorder="1" applyAlignment="1" applyProtection="1">
      <alignment horizontal="center" vertical="center"/>
      <protection/>
    </xf>
    <xf numFmtId="0" fontId="11" fillId="36" borderId="21" xfId="0" applyFont="1" applyFill="1" applyBorder="1" applyAlignment="1" applyProtection="1">
      <alignment/>
      <protection/>
    </xf>
    <xf numFmtId="0" fontId="11" fillId="36" borderId="10" xfId="0" applyFont="1" applyFill="1" applyBorder="1" applyAlignment="1" applyProtection="1">
      <alignment/>
      <protection/>
    </xf>
    <xf numFmtId="0" fontId="11" fillId="36" borderId="0" xfId="0" applyFont="1" applyFill="1" applyBorder="1" applyAlignment="1" applyProtection="1">
      <alignment/>
      <protection/>
    </xf>
    <xf numFmtId="0" fontId="11" fillId="36" borderId="28" xfId="0" applyFont="1" applyFill="1" applyBorder="1" applyAlignment="1" applyProtection="1">
      <alignment/>
      <protection/>
    </xf>
    <xf numFmtId="0" fontId="11" fillId="36" borderId="27" xfId="0" applyFont="1" applyFill="1" applyBorder="1" applyAlignment="1" applyProtection="1">
      <alignment/>
      <protection/>
    </xf>
    <xf numFmtId="0" fontId="11" fillId="36" borderId="15" xfId="0" applyFont="1" applyFill="1" applyBorder="1" applyAlignment="1" applyProtection="1">
      <alignment/>
      <protection/>
    </xf>
    <xf numFmtId="49" fontId="11" fillId="36" borderId="21" xfId="0" applyNumberFormat="1" applyFont="1" applyFill="1" applyBorder="1" applyAlignment="1" applyProtection="1">
      <alignment horizontal="right"/>
      <protection locked="0"/>
    </xf>
    <xf numFmtId="49" fontId="11" fillId="36" borderId="22" xfId="0" applyNumberFormat="1" applyFont="1" applyFill="1" applyBorder="1" applyAlignment="1" applyProtection="1">
      <alignment horizontal="right"/>
      <protection locked="0"/>
    </xf>
    <xf numFmtId="0" fontId="11" fillId="36" borderId="67" xfId="0" applyFont="1" applyFill="1" applyBorder="1" applyAlignment="1" applyProtection="1">
      <alignment horizontal="center" vertical="center"/>
      <protection/>
    </xf>
    <xf numFmtId="0" fontId="0" fillId="36" borderId="0" xfId="0" applyFont="1" applyFill="1" applyBorder="1" applyAlignment="1" applyProtection="1">
      <alignment/>
      <protection/>
    </xf>
    <xf numFmtId="0" fontId="8" fillId="36" borderId="0" xfId="0" applyFont="1" applyFill="1" applyBorder="1" applyAlignment="1" applyProtection="1">
      <alignment/>
      <protection/>
    </xf>
    <xf numFmtId="0" fontId="8" fillId="36" borderId="0" xfId="0" applyFont="1" applyFill="1" applyBorder="1" applyAlignment="1" applyProtection="1">
      <alignment horizontal="right"/>
      <protection/>
    </xf>
    <xf numFmtId="0" fontId="2" fillId="36" borderId="79" xfId="0" applyFont="1" applyFill="1" applyBorder="1" applyAlignment="1" applyProtection="1">
      <alignment horizontal="center" vertical="center"/>
      <protection/>
    </xf>
    <xf numFmtId="49" fontId="11" fillId="36" borderId="35" xfId="0" applyNumberFormat="1" applyFont="1" applyFill="1" applyBorder="1" applyAlignment="1" applyProtection="1">
      <alignment horizontal="right"/>
      <protection locked="0"/>
    </xf>
    <xf numFmtId="49" fontId="11" fillId="36" borderId="17" xfId="0" applyNumberFormat="1" applyFont="1" applyFill="1" applyBorder="1" applyAlignment="1" applyProtection="1">
      <alignment horizontal="right"/>
      <protection locked="0"/>
    </xf>
    <xf numFmtId="0" fontId="11" fillId="36" borderId="0" xfId="0" applyFont="1" applyFill="1" applyBorder="1" applyAlignment="1">
      <alignment/>
    </xf>
    <xf numFmtId="0" fontId="11" fillId="36" borderId="80" xfId="0" applyFont="1" applyFill="1" applyBorder="1" applyAlignment="1">
      <alignment/>
    </xf>
    <xf numFmtId="0" fontId="11" fillId="36" borderId="81" xfId="0" applyFont="1" applyFill="1" applyBorder="1" applyAlignment="1" applyProtection="1">
      <alignment/>
      <protection/>
    </xf>
    <xf numFmtId="0" fontId="11" fillId="36" borderId="82" xfId="0" applyFont="1" applyFill="1" applyBorder="1" applyAlignment="1">
      <alignment/>
    </xf>
    <xf numFmtId="0" fontId="11" fillId="36" borderId="83" xfId="0" applyFont="1" applyFill="1" applyBorder="1" applyAlignment="1">
      <alignment/>
    </xf>
    <xf numFmtId="0" fontId="11" fillId="36" borderId="84" xfId="0" applyFont="1" applyFill="1" applyBorder="1" applyAlignment="1">
      <alignment/>
    </xf>
    <xf numFmtId="0" fontId="0" fillId="36" borderId="0" xfId="0" applyFont="1" applyFill="1" applyBorder="1" applyAlignment="1">
      <alignment/>
    </xf>
    <xf numFmtId="0" fontId="11" fillId="36" borderId="85" xfId="0" applyFont="1" applyFill="1" applyBorder="1" applyAlignment="1">
      <alignment/>
    </xf>
    <xf numFmtId="0" fontId="11" fillId="36" borderId="86" xfId="0" applyFont="1" applyFill="1" applyBorder="1" applyAlignment="1">
      <alignment/>
    </xf>
    <xf numFmtId="0" fontId="11" fillId="36" borderId="87" xfId="0" applyFont="1" applyFill="1" applyBorder="1" applyAlignment="1">
      <alignment/>
    </xf>
    <xf numFmtId="0" fontId="7" fillId="36" borderId="0" xfId="0" applyFont="1" applyFill="1" applyBorder="1" applyAlignment="1" applyProtection="1">
      <alignment/>
      <protection/>
    </xf>
    <xf numFmtId="0" fontId="2" fillId="36" borderId="56" xfId="0" applyFont="1" applyFill="1" applyBorder="1" applyAlignment="1" applyProtection="1">
      <alignment horizontal="center" vertical="center"/>
      <protection/>
    </xf>
    <xf numFmtId="0" fontId="11" fillId="33" borderId="41" xfId="0" applyFont="1" applyFill="1" applyBorder="1" applyAlignment="1" applyProtection="1">
      <alignment/>
      <protection locked="0"/>
    </xf>
    <xf numFmtId="0" fontId="11" fillId="33" borderId="42" xfId="0" applyFont="1" applyFill="1" applyBorder="1" applyAlignment="1" applyProtection="1">
      <alignment/>
      <protection locked="0"/>
    </xf>
    <xf numFmtId="0" fontId="11" fillId="33" borderId="43" xfId="0" applyFont="1" applyFill="1" applyBorder="1" applyAlignment="1" applyProtection="1">
      <alignment/>
      <protection locked="0"/>
    </xf>
    <xf numFmtId="0" fontId="12" fillId="36" borderId="52" xfId="0" applyFont="1" applyFill="1" applyBorder="1" applyAlignment="1" applyProtection="1">
      <alignment horizontal="right"/>
      <protection/>
    </xf>
    <xf numFmtId="0" fontId="12" fillId="36" borderId="43" xfId="0" applyFont="1" applyFill="1" applyBorder="1" applyAlignment="1" applyProtection="1">
      <alignment horizontal="right"/>
      <protection/>
    </xf>
    <xf numFmtId="0" fontId="11" fillId="36" borderId="88" xfId="0" applyFont="1" applyFill="1" applyBorder="1" applyAlignment="1">
      <alignment/>
    </xf>
    <xf numFmtId="0" fontId="31" fillId="36" borderId="0" xfId="0" applyFont="1" applyFill="1" applyAlignment="1">
      <alignment horizontal="left"/>
    </xf>
    <xf numFmtId="0" fontId="3" fillId="36" borderId="14" xfId="0" applyFont="1" applyFill="1" applyBorder="1" applyAlignment="1">
      <alignment/>
    </xf>
    <xf numFmtId="0" fontId="0" fillId="36" borderId="15" xfId="0" applyFill="1" applyBorder="1" applyAlignment="1">
      <alignment/>
    </xf>
    <xf numFmtId="0" fontId="3" fillId="36" borderId="26" xfId="0" applyFont="1" applyFill="1" applyBorder="1" applyAlignment="1">
      <alignment/>
    </xf>
    <xf numFmtId="0" fontId="28" fillId="36" borderId="0" xfId="0" applyFont="1" applyFill="1" applyAlignment="1">
      <alignment/>
    </xf>
    <xf numFmtId="0" fontId="4" fillId="36" borderId="28" xfId="0" applyFont="1" applyFill="1" applyBorder="1" applyAlignment="1">
      <alignment/>
    </xf>
    <xf numFmtId="0" fontId="0" fillId="36" borderId="28" xfId="0" applyFill="1" applyBorder="1" applyAlignment="1">
      <alignment/>
    </xf>
    <xf numFmtId="0" fontId="3" fillId="36" borderId="0" xfId="0" applyFont="1" applyFill="1" applyBorder="1" applyAlignment="1">
      <alignment/>
    </xf>
    <xf numFmtId="0" fontId="0" fillId="36" borderId="0" xfId="0" applyFont="1" applyFill="1" applyBorder="1" applyAlignment="1">
      <alignment/>
    </xf>
    <xf numFmtId="0" fontId="3" fillId="36" borderId="89" xfId="0" applyFont="1" applyFill="1" applyBorder="1" applyAlignment="1">
      <alignment/>
    </xf>
    <xf numFmtId="49" fontId="5" fillId="36" borderId="90" xfId="0" applyNumberFormat="1" applyFont="1" applyFill="1" applyBorder="1" applyAlignment="1">
      <alignment horizontal="right"/>
    </xf>
    <xf numFmtId="0" fontId="3" fillId="36" borderId="90" xfId="0" applyFont="1" applyFill="1" applyBorder="1" applyAlignment="1">
      <alignment/>
    </xf>
    <xf numFmtId="0" fontId="0" fillId="36" borderId="90" xfId="0" applyFill="1" applyBorder="1" applyAlignment="1">
      <alignment/>
    </xf>
    <xf numFmtId="0" fontId="3" fillId="36" borderId="89" xfId="0" applyFont="1" applyFill="1" applyBorder="1" applyAlignment="1" applyProtection="1">
      <alignment/>
      <protection/>
    </xf>
    <xf numFmtId="0" fontId="3" fillId="36" borderId="90" xfId="0" applyFont="1" applyFill="1" applyBorder="1" applyAlignment="1" applyProtection="1">
      <alignment/>
      <protection/>
    </xf>
    <xf numFmtId="0" fontId="6" fillId="36" borderId="26" xfId="0" applyFont="1" applyFill="1" applyBorder="1" applyAlignment="1" applyProtection="1">
      <alignment/>
      <protection/>
    </xf>
    <xf numFmtId="0" fontId="3" fillId="36" borderId="0" xfId="0" applyFont="1" applyFill="1" applyBorder="1" applyAlignment="1" applyProtection="1">
      <alignment/>
      <protection/>
    </xf>
    <xf numFmtId="0" fontId="6" fillId="36" borderId="29" xfId="0" applyFont="1" applyFill="1" applyBorder="1" applyAlignment="1" applyProtection="1">
      <alignment/>
      <protection/>
    </xf>
    <xf numFmtId="0" fontId="3" fillId="36" borderId="30" xfId="0" applyFont="1" applyFill="1" applyBorder="1" applyAlignment="1" applyProtection="1">
      <alignment/>
      <protection/>
    </xf>
    <xf numFmtId="0" fontId="0" fillId="36" borderId="31" xfId="0" applyFill="1" applyBorder="1" applyAlignment="1">
      <alignment/>
    </xf>
    <xf numFmtId="0" fontId="0" fillId="36" borderId="0" xfId="0" applyFill="1" applyBorder="1" applyAlignment="1">
      <alignment horizontal="left" vertical="top" wrapText="1"/>
    </xf>
    <xf numFmtId="0" fontId="0" fillId="36" borderId="30" xfId="0" applyFill="1" applyBorder="1" applyAlignment="1">
      <alignment horizontal="left" vertical="top" wrapText="1"/>
    </xf>
    <xf numFmtId="0" fontId="27" fillId="36" borderId="0" xfId="0" applyFont="1" applyFill="1" applyAlignment="1">
      <alignment/>
    </xf>
    <xf numFmtId="170" fontId="8" fillId="0" borderId="0" xfId="44" applyNumberFormat="1" applyFont="1" applyAlignment="1">
      <alignment/>
    </xf>
    <xf numFmtId="0" fontId="36" fillId="36" borderId="0" xfId="0" applyFont="1" applyFill="1" applyBorder="1" applyAlignment="1">
      <alignment vertical="top" wrapText="1"/>
    </xf>
    <xf numFmtId="0" fontId="4" fillId="36" borderId="0" xfId="0" applyFont="1" applyFill="1" applyBorder="1" applyAlignment="1">
      <alignment horizontal="center"/>
    </xf>
    <xf numFmtId="0" fontId="21" fillId="36" borderId="0" xfId="0" applyFont="1" applyFill="1" applyBorder="1" applyAlignment="1">
      <alignment horizontal="center"/>
    </xf>
    <xf numFmtId="1" fontId="8" fillId="0" borderId="0" xfId="0" applyNumberFormat="1" applyFont="1" applyFill="1" applyBorder="1" applyAlignment="1" applyProtection="1">
      <alignment horizontal="left"/>
      <protection/>
    </xf>
    <xf numFmtId="0" fontId="0" fillId="36" borderId="0" xfId="0" applyFill="1" applyBorder="1" applyAlignment="1">
      <alignment/>
    </xf>
    <xf numFmtId="0" fontId="0" fillId="37" borderId="91" xfId="0" applyNumberFormat="1" applyFill="1" applyBorder="1" applyAlignment="1">
      <alignment vertical="top" wrapText="1"/>
    </xf>
    <xf numFmtId="0" fontId="0" fillId="37" borderId="92" xfId="0" applyNumberFormat="1" applyFill="1" applyBorder="1" applyAlignment="1">
      <alignment vertical="top" wrapText="1"/>
    </xf>
    <xf numFmtId="0" fontId="0" fillId="37" borderId="93" xfId="0" applyNumberFormat="1" applyFill="1" applyBorder="1" applyAlignment="1">
      <alignment vertical="top" wrapText="1"/>
    </xf>
    <xf numFmtId="0" fontId="0" fillId="37" borderId="94" xfId="0" applyNumberFormat="1" applyFill="1" applyBorder="1" applyAlignment="1">
      <alignment vertical="top" wrapText="1"/>
    </xf>
    <xf numFmtId="0" fontId="0" fillId="37" borderId="95" xfId="0" applyNumberFormat="1" applyFill="1" applyBorder="1" applyAlignment="1">
      <alignment vertical="top" wrapText="1"/>
    </xf>
    <xf numFmtId="0" fontId="0" fillId="37" borderId="96" xfId="0" applyNumberFormat="1" applyFill="1" applyBorder="1" applyAlignment="1">
      <alignment vertical="top" wrapText="1"/>
    </xf>
    <xf numFmtId="0" fontId="0" fillId="0" borderId="0" xfId="0" applyNumberFormat="1" applyFill="1" applyBorder="1" applyAlignment="1">
      <alignment vertical="top" wrapText="1"/>
    </xf>
    <xf numFmtId="0" fontId="0" fillId="36" borderId="0" xfId="0" applyNumberFormat="1" applyFill="1" applyBorder="1" applyAlignment="1">
      <alignment vertical="top" wrapText="1"/>
    </xf>
    <xf numFmtId="0" fontId="4" fillId="0" borderId="0" xfId="0" applyFont="1" applyFill="1" applyBorder="1" applyAlignment="1">
      <alignment horizontal="center"/>
    </xf>
    <xf numFmtId="0" fontId="40" fillId="37" borderId="93" xfId="0" applyNumberFormat="1" applyFont="1" applyFill="1" applyBorder="1" applyAlignment="1">
      <alignment vertical="top" wrapText="1"/>
    </xf>
    <xf numFmtId="0" fontId="23" fillId="36" borderId="0" xfId="53" applyFont="1" applyFill="1" applyBorder="1" applyAlignment="1" applyProtection="1">
      <alignment/>
      <protection locked="0"/>
    </xf>
    <xf numFmtId="0" fontId="13" fillId="36" borderId="0" xfId="53" applyFill="1" applyBorder="1" applyAlignment="1" applyProtection="1">
      <alignment/>
      <protection locked="0"/>
    </xf>
    <xf numFmtId="0" fontId="13" fillId="36" borderId="0" xfId="53" applyNumberFormat="1" applyFill="1" applyBorder="1" applyAlignment="1" applyProtection="1">
      <alignment/>
      <protection locked="0"/>
    </xf>
    <xf numFmtId="49" fontId="13" fillId="36" borderId="0" xfId="53" applyNumberFormat="1" applyFill="1" applyBorder="1" applyAlignment="1" applyProtection="1">
      <alignment/>
      <protection locked="0"/>
    </xf>
    <xf numFmtId="0" fontId="0" fillId="36" borderId="0" xfId="0" applyFill="1" applyBorder="1" applyAlignment="1" applyProtection="1">
      <alignment/>
      <protection locked="0"/>
    </xf>
    <xf numFmtId="170" fontId="2" fillId="0" borderId="14" xfId="44" applyNumberFormat="1" applyFont="1" applyFill="1" applyBorder="1" applyAlignment="1" applyProtection="1">
      <alignment horizontal="centerContinuous"/>
      <protection/>
    </xf>
    <xf numFmtId="170" fontId="2" fillId="0" borderId="27" xfId="44" applyNumberFormat="1" applyFont="1" applyFill="1" applyBorder="1" applyAlignment="1" applyProtection="1">
      <alignment horizontal="centerContinuous"/>
      <protection/>
    </xf>
    <xf numFmtId="0" fontId="2" fillId="0" borderId="27" xfId="0" applyFont="1" applyFill="1" applyBorder="1" applyAlignment="1" applyProtection="1">
      <alignment horizontal="center"/>
      <protection/>
    </xf>
    <xf numFmtId="0" fontId="0" fillId="0" borderId="15" xfId="0" applyBorder="1" applyAlignment="1" applyProtection="1">
      <alignment/>
      <protection/>
    </xf>
    <xf numFmtId="170" fontId="16" fillId="0" borderId="26" xfId="44" applyNumberFormat="1" applyFont="1" applyFill="1" applyBorder="1" applyAlignment="1" applyProtection="1">
      <alignment horizontal="right"/>
      <protection/>
    </xf>
    <xf numFmtId="170" fontId="16" fillId="0" borderId="0" xfId="44" applyNumberFormat="1"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170" fontId="16" fillId="0" borderId="0" xfId="44" applyNumberFormat="1" applyFont="1" applyFill="1" applyBorder="1" applyAlignment="1" applyProtection="1">
      <alignment horizontal="right"/>
      <protection/>
    </xf>
    <xf numFmtId="0" fontId="0" fillId="0" borderId="28" xfId="0" applyBorder="1" applyAlignment="1" applyProtection="1">
      <alignment/>
      <protection/>
    </xf>
    <xf numFmtId="1" fontId="16" fillId="0" borderId="26" xfId="44" applyNumberFormat="1" applyFont="1" applyFill="1" applyBorder="1" applyAlignment="1" applyProtection="1">
      <alignment horizontal="right" vertical="center"/>
      <protection/>
    </xf>
    <xf numFmtId="1" fontId="16" fillId="0" borderId="0" xfId="44"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6" fillId="0" borderId="0" xfId="44" applyNumberFormat="1" applyFont="1" applyFill="1" applyBorder="1" applyAlignment="1" applyProtection="1">
      <alignment horizontal="right" vertical="center"/>
      <protection/>
    </xf>
    <xf numFmtId="170" fontId="2" fillId="0" borderId="26" xfId="44" applyNumberFormat="1" applyFont="1" applyFill="1" applyBorder="1" applyAlignment="1" applyProtection="1">
      <alignment horizontal="center"/>
      <protection/>
    </xf>
    <xf numFmtId="170" fontId="2" fillId="0" borderId="0" xfId="44" applyNumberFormat="1" applyFont="1" applyFill="1" applyBorder="1" applyAlignment="1" applyProtection="1">
      <alignment horizontal="center"/>
      <protection/>
    </xf>
    <xf numFmtId="0" fontId="8" fillId="0" borderId="0" xfId="0" applyFont="1" applyFill="1" applyBorder="1" applyAlignment="1" applyProtection="1">
      <alignment horizontal="center"/>
      <protection/>
    </xf>
    <xf numFmtId="173" fontId="17" fillId="0" borderId="0" xfId="44" applyNumberFormat="1" applyFont="1" applyFill="1" applyBorder="1" applyAlignment="1" applyProtection="1">
      <alignment/>
      <protection/>
    </xf>
    <xf numFmtId="173" fontId="17" fillId="0" borderId="0" xfId="0" applyNumberFormat="1" applyFont="1" applyFill="1" applyBorder="1" applyAlignment="1" applyProtection="1">
      <alignment horizontal="left"/>
      <protection/>
    </xf>
    <xf numFmtId="173" fontId="17" fillId="0" borderId="26" xfId="0" applyNumberFormat="1" applyFont="1" applyFill="1" applyBorder="1" applyAlignment="1" applyProtection="1">
      <alignment/>
      <protection/>
    </xf>
    <xf numFmtId="173" fontId="16" fillId="0" borderId="0" xfId="0" applyNumberFormat="1" applyFont="1" applyFill="1" applyBorder="1" applyAlignment="1" applyProtection="1">
      <alignment/>
      <protection/>
    </xf>
    <xf numFmtId="171" fontId="2" fillId="0" borderId="26" xfId="0" applyNumberFormat="1" applyFont="1" applyFill="1" applyBorder="1" applyAlignment="1" applyProtection="1">
      <alignment/>
      <protection/>
    </xf>
    <xf numFmtId="171" fontId="2" fillId="0" borderId="0" xfId="0" applyNumberFormat="1" applyFont="1" applyFill="1" applyBorder="1" applyAlignment="1" applyProtection="1">
      <alignment/>
      <protection/>
    </xf>
    <xf numFmtId="0" fontId="2" fillId="0" borderId="0" xfId="0" applyFont="1" applyFill="1" applyBorder="1" applyAlignment="1" applyProtection="1">
      <alignment horizontal="right"/>
      <protection/>
    </xf>
    <xf numFmtId="170" fontId="0" fillId="0" borderId="26" xfId="44" applyNumberFormat="1" applyFont="1" applyFill="1" applyBorder="1" applyAlignment="1" applyProtection="1">
      <alignment/>
      <protection/>
    </xf>
    <xf numFmtId="170" fontId="0" fillId="0" borderId="0" xfId="44" applyNumberFormat="1" applyFont="1" applyFill="1" applyBorder="1" applyAlignment="1" applyProtection="1">
      <alignment/>
      <protection/>
    </xf>
    <xf numFmtId="170" fontId="2" fillId="0" borderId="26" xfId="44" applyNumberFormat="1" applyFont="1" applyFill="1" applyBorder="1" applyAlignment="1" applyProtection="1">
      <alignment horizontal="centerContinuous"/>
      <protection/>
    </xf>
    <xf numFmtId="170" fontId="2" fillId="0" borderId="0" xfId="44" applyNumberFormat="1" applyFont="1" applyFill="1" applyBorder="1" applyAlignment="1" applyProtection="1">
      <alignment horizontal="centerContinuous"/>
      <protection/>
    </xf>
    <xf numFmtId="0" fontId="2" fillId="0" borderId="0" xfId="0" applyFont="1" applyFill="1" applyBorder="1" applyAlignment="1" applyProtection="1">
      <alignment horizontal="centerContinuous"/>
      <protection/>
    </xf>
    <xf numFmtId="170" fontId="2" fillId="0" borderId="26" xfId="0" applyNumberFormat="1" applyFont="1" applyFill="1" applyBorder="1" applyAlignment="1" applyProtection="1">
      <alignment/>
      <protection/>
    </xf>
    <xf numFmtId="170" fontId="2" fillId="0" borderId="0" xfId="0" applyNumberFormat="1" applyFont="1" applyFill="1" applyBorder="1" applyAlignment="1" applyProtection="1">
      <alignment/>
      <protection/>
    </xf>
    <xf numFmtId="174" fontId="16" fillId="0" borderId="26" xfId="0" applyNumberFormat="1" applyFont="1" applyFill="1" applyBorder="1" applyAlignment="1" applyProtection="1">
      <alignment horizontal="right" vertical="center"/>
      <protection/>
    </xf>
    <xf numFmtId="175" fontId="16"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left"/>
      <protection/>
    </xf>
    <xf numFmtId="175" fontId="16" fillId="0" borderId="26"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protection/>
    </xf>
    <xf numFmtId="170" fontId="0" fillId="0" borderId="29" xfId="44" applyNumberFormat="1" applyFont="1" applyFill="1" applyBorder="1" applyAlignment="1" applyProtection="1">
      <alignment/>
      <protection/>
    </xf>
    <xf numFmtId="170" fontId="0" fillId="0" borderId="30" xfId="44" applyNumberFormat="1" applyFont="1" applyFill="1" applyBorder="1" applyAlignment="1" applyProtection="1">
      <alignment/>
      <protection/>
    </xf>
    <xf numFmtId="0" fontId="0" fillId="0" borderId="30" xfId="0" applyFill="1" applyBorder="1" applyAlignment="1" applyProtection="1">
      <alignment/>
      <protection/>
    </xf>
    <xf numFmtId="0" fontId="0" fillId="0" borderId="31" xfId="0" applyBorder="1" applyAlignment="1" applyProtection="1">
      <alignment/>
      <protection/>
    </xf>
    <xf numFmtId="169" fontId="0" fillId="34" borderId="18" xfId="0" applyNumberFormat="1" applyFill="1" applyBorder="1" applyAlignment="1" applyProtection="1">
      <alignment/>
      <protection locked="0"/>
    </xf>
    <xf numFmtId="171" fontId="2" fillId="0" borderId="0" xfId="0" applyNumberFormat="1" applyFont="1" applyFill="1" applyBorder="1" applyAlignment="1" applyProtection="1">
      <alignment/>
      <protection/>
    </xf>
    <xf numFmtId="0" fontId="34" fillId="0" borderId="12" xfId="0" applyNumberFormat="1" applyFont="1" applyFill="1" applyBorder="1" applyAlignment="1" applyProtection="1">
      <alignment horizontal="right"/>
      <protection/>
    </xf>
    <xf numFmtId="49" fontId="34" fillId="0" borderId="12" xfId="0" applyNumberFormat="1" applyFont="1" applyFill="1" applyBorder="1" applyAlignment="1" applyProtection="1">
      <alignment horizontal="right"/>
      <protection/>
    </xf>
    <xf numFmtId="0" fontId="0" fillId="0" borderId="30" xfId="0" applyBorder="1" applyAlignment="1" applyProtection="1">
      <alignment/>
      <protection/>
    </xf>
    <xf numFmtId="49" fontId="8" fillId="0" borderId="26" xfId="0" applyNumberFormat="1" applyFont="1" applyFill="1" applyBorder="1" applyAlignment="1" applyProtection="1">
      <alignment horizontal="centerContinuous"/>
      <protection/>
    </xf>
    <xf numFmtId="0" fontId="8"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0" fontId="0" fillId="0" borderId="28" xfId="0" applyFill="1" applyBorder="1" applyAlignment="1" applyProtection="1">
      <alignment horizontal="centerContinuous"/>
      <protection/>
    </xf>
    <xf numFmtId="0" fontId="8" fillId="0" borderId="26" xfId="0" applyFont="1" applyFill="1" applyBorder="1" applyAlignment="1" applyProtection="1">
      <alignment horizontal="centerContinuous"/>
      <protection/>
    </xf>
    <xf numFmtId="0" fontId="2" fillId="0" borderId="26" xfId="0" applyFont="1" applyFill="1" applyBorder="1" applyAlignment="1" applyProtection="1">
      <alignment/>
      <protection/>
    </xf>
    <xf numFmtId="0" fontId="0" fillId="0" borderId="26" xfId="0" applyFill="1" applyBorder="1" applyAlignment="1" applyProtection="1">
      <alignment horizontal="right"/>
      <protection/>
    </xf>
    <xf numFmtId="49" fontId="7" fillId="0" borderId="0" xfId="0" applyNumberFormat="1" applyFont="1" applyFill="1" applyBorder="1" applyAlignment="1" applyProtection="1">
      <alignment horizontal="center"/>
      <protection/>
    </xf>
    <xf numFmtId="170" fontId="2" fillId="0" borderId="0" xfId="44" applyNumberFormat="1" applyFont="1" applyFill="1" applyBorder="1" applyAlignment="1" applyProtection="1">
      <alignment horizontal="right"/>
      <protection/>
    </xf>
    <xf numFmtId="172" fontId="2" fillId="0" borderId="0" xfId="0" applyNumberFormat="1" applyFont="1" applyFill="1" applyBorder="1" applyAlignment="1" applyProtection="1">
      <alignment horizontal="right"/>
      <protection/>
    </xf>
    <xf numFmtId="1" fontId="2" fillId="0" borderId="0" xfId="0" applyNumberFormat="1" applyFont="1" applyFill="1" applyBorder="1" applyAlignment="1" applyProtection="1">
      <alignment horizontal="left"/>
      <protection/>
    </xf>
    <xf numFmtId="172" fontId="2" fillId="0" borderId="0" xfId="0" applyNumberFormat="1" applyFont="1" applyFill="1" applyBorder="1" applyAlignment="1" applyProtection="1">
      <alignment horizontal="center"/>
      <protection/>
    </xf>
    <xf numFmtId="170" fontId="0" fillId="0" borderId="0" xfId="44" applyNumberFormat="1" applyFont="1" applyAlignment="1" applyProtection="1">
      <alignment/>
      <protection/>
    </xf>
    <xf numFmtId="176" fontId="0" fillId="0" borderId="0" xfId="0" applyNumberFormat="1" applyFill="1" applyBorder="1" applyAlignment="1" applyProtection="1">
      <alignment horizontal="left"/>
      <protection/>
    </xf>
    <xf numFmtId="0" fontId="0" fillId="0" borderId="0" xfId="0" applyFill="1" applyBorder="1" applyAlignment="1" applyProtection="1">
      <alignment horizontal="center"/>
      <protection locked="0"/>
    </xf>
    <xf numFmtId="0" fontId="0" fillId="38" borderId="0" xfId="0" applyFill="1" applyAlignment="1">
      <alignment/>
    </xf>
    <xf numFmtId="0" fontId="20" fillId="38" borderId="0" xfId="0" applyFont="1" applyFill="1" applyAlignment="1">
      <alignment/>
    </xf>
    <xf numFmtId="0" fontId="27" fillId="38" borderId="0" xfId="0" applyFont="1" applyFill="1" applyAlignment="1">
      <alignment/>
    </xf>
    <xf numFmtId="171" fontId="2" fillId="33" borderId="0" xfId="0" applyNumberFormat="1" applyFont="1" applyFill="1" applyBorder="1" applyAlignment="1" applyProtection="1">
      <alignment/>
      <protection/>
    </xf>
    <xf numFmtId="0" fontId="32" fillId="38" borderId="97" xfId="0" applyFont="1" applyFill="1" applyBorder="1" applyAlignment="1">
      <alignment vertical="top" wrapText="1"/>
    </xf>
    <xf numFmtId="0" fontId="0" fillId="38" borderId="0" xfId="0" applyFill="1" applyAlignment="1">
      <alignment horizontal="center"/>
    </xf>
    <xf numFmtId="0" fontId="22" fillId="38" borderId="44" xfId="0" applyFont="1" applyFill="1" applyBorder="1" applyAlignment="1">
      <alignment vertical="top" wrapText="1"/>
    </xf>
    <xf numFmtId="0" fontId="22" fillId="38" borderId="0" xfId="0" applyFont="1" applyFill="1" applyBorder="1" applyAlignment="1">
      <alignment vertical="top" wrapText="1"/>
    </xf>
    <xf numFmtId="0" fontId="20" fillId="36" borderId="0" xfId="0" applyFont="1" applyFill="1" applyBorder="1" applyAlignment="1" applyProtection="1">
      <alignment/>
      <protection locked="0"/>
    </xf>
    <xf numFmtId="14" fontId="0" fillId="0" borderId="38" xfId="0" applyNumberFormat="1" applyFill="1" applyBorder="1" applyAlignment="1" applyProtection="1">
      <alignment/>
      <protection locked="0"/>
    </xf>
    <xf numFmtId="14" fontId="0" fillId="0" borderId="13" xfId="0" applyNumberFormat="1" applyFill="1" applyBorder="1" applyAlignment="1" applyProtection="1">
      <alignment/>
      <protection locked="0"/>
    </xf>
    <xf numFmtId="0" fontId="8" fillId="0" borderId="0" xfId="0" applyNumberFormat="1" applyFont="1" applyFill="1" applyBorder="1" applyAlignment="1" applyProtection="1">
      <alignment horizontal="centerContinuous"/>
      <protection/>
    </xf>
    <xf numFmtId="0" fontId="8" fillId="34" borderId="0" xfId="0" applyFont="1" applyFill="1" applyBorder="1" applyAlignment="1">
      <alignment horizontal="left"/>
    </xf>
    <xf numFmtId="0" fontId="8" fillId="34" borderId="27" xfId="0" applyFont="1" applyFill="1" applyBorder="1" applyAlignment="1">
      <alignment horizontal="left"/>
    </xf>
    <xf numFmtId="0" fontId="7" fillId="36" borderId="0" xfId="0" applyNumberFormat="1" applyFont="1" applyFill="1" applyBorder="1" applyAlignment="1" applyProtection="1">
      <alignment/>
      <protection/>
    </xf>
    <xf numFmtId="0" fontId="11" fillId="36" borderId="0" xfId="0" applyNumberFormat="1" applyFont="1" applyFill="1" applyBorder="1" applyAlignment="1" applyProtection="1">
      <alignment/>
      <protection/>
    </xf>
    <xf numFmtId="0" fontId="7" fillId="36" borderId="0" xfId="0" applyNumberFormat="1" applyFont="1" applyFill="1" applyBorder="1" applyAlignment="1" applyProtection="1">
      <alignment/>
      <protection/>
    </xf>
    <xf numFmtId="0" fontId="19" fillId="35" borderId="0" xfId="0" applyFont="1" applyFill="1" applyBorder="1" applyAlignment="1">
      <alignment horizontal="left" vertical="top" wrapText="1"/>
    </xf>
    <xf numFmtId="0" fontId="0" fillId="35" borderId="0" xfId="0" applyFill="1" applyAlignment="1">
      <alignment/>
    </xf>
    <xf numFmtId="0" fontId="27" fillId="35" borderId="0" xfId="0" applyFont="1" applyFill="1" applyBorder="1" applyAlignment="1">
      <alignment/>
    </xf>
    <xf numFmtId="0" fontId="27" fillId="35" borderId="0" xfId="0" applyFont="1" applyFill="1" applyBorder="1" applyAlignment="1">
      <alignment horizontal="left" vertical="top"/>
    </xf>
    <xf numFmtId="0" fontId="0" fillId="35" borderId="0" xfId="0" applyFill="1" applyBorder="1" applyAlignment="1">
      <alignment horizontal="left"/>
    </xf>
    <xf numFmtId="1" fontId="0" fillId="0" borderId="98" xfId="0" applyNumberFormat="1" applyFill="1" applyBorder="1" applyAlignment="1" applyProtection="1">
      <alignment horizontal="left"/>
      <protection locked="0"/>
    </xf>
    <xf numFmtId="1" fontId="0" fillId="0" borderId="99" xfId="0" applyNumberFormat="1" applyFill="1" applyBorder="1" applyAlignment="1" applyProtection="1">
      <alignment horizontal="left"/>
      <protection locked="0"/>
    </xf>
    <xf numFmtId="1" fontId="0" fillId="0" borderId="100" xfId="0" applyNumberFormat="1" applyFill="1" applyBorder="1" applyAlignment="1" applyProtection="1">
      <alignment horizontal="left"/>
      <protection locked="0"/>
    </xf>
    <xf numFmtId="1" fontId="7" fillId="36" borderId="0" xfId="0" applyNumberFormat="1" applyFont="1" applyFill="1" applyBorder="1" applyAlignment="1">
      <alignment horizontal="left"/>
    </xf>
    <xf numFmtId="1" fontId="34" fillId="0" borderId="42" xfId="0" applyNumberFormat="1" applyFont="1" applyFill="1" applyBorder="1" applyAlignment="1" applyProtection="1">
      <alignment horizontal="left"/>
      <protection/>
    </xf>
    <xf numFmtId="1" fontId="7" fillId="34" borderId="0" xfId="0" applyNumberFormat="1" applyFont="1" applyFill="1" applyBorder="1" applyAlignment="1" applyProtection="1">
      <alignment horizontal="left"/>
      <protection/>
    </xf>
    <xf numFmtId="49" fontId="7" fillId="34" borderId="0" xfId="0" applyNumberFormat="1" applyFont="1" applyFill="1" applyBorder="1" applyAlignment="1" applyProtection="1">
      <alignment horizontal="right"/>
      <protection/>
    </xf>
    <xf numFmtId="1" fontId="7" fillId="34" borderId="0" xfId="0" applyNumberFormat="1" applyFont="1" applyFill="1" applyBorder="1" applyAlignment="1" applyProtection="1">
      <alignment horizontal="right"/>
      <protection/>
    </xf>
    <xf numFmtId="0" fontId="6" fillId="0" borderId="12" xfId="0" applyFont="1" applyFill="1" applyBorder="1" applyAlignment="1" applyProtection="1">
      <alignment/>
      <protection locked="0"/>
    </xf>
    <xf numFmtId="0" fontId="0" fillId="33" borderId="35" xfId="0" applyNumberFormat="1" applyFont="1" applyFill="1" applyBorder="1" applyAlignment="1" applyProtection="1">
      <alignment horizontal="left"/>
      <protection locked="0"/>
    </xf>
    <xf numFmtId="0" fontId="0" fillId="33" borderId="75" xfId="0" applyNumberFormat="1" applyFont="1" applyFill="1" applyBorder="1" applyAlignment="1" applyProtection="1">
      <alignment horizontal="left"/>
      <protection locked="0"/>
    </xf>
    <xf numFmtId="0" fontId="0" fillId="35" borderId="0" xfId="0" applyFont="1" applyFill="1" applyBorder="1" applyAlignment="1">
      <alignment horizontal="left"/>
    </xf>
    <xf numFmtId="0" fontId="0" fillId="35" borderId="28" xfId="0" applyFont="1" applyFill="1" applyBorder="1" applyAlignment="1">
      <alignment horizontal="left"/>
    </xf>
    <xf numFmtId="0" fontId="0" fillId="0" borderId="0" xfId="0" applyFont="1" applyAlignment="1">
      <alignment horizontal="left"/>
    </xf>
    <xf numFmtId="0" fontId="0" fillId="35" borderId="0" xfId="0" applyFont="1" applyFill="1" applyBorder="1" applyAlignment="1">
      <alignment/>
    </xf>
    <xf numFmtId="0" fontId="0" fillId="35" borderId="28" xfId="0" applyFont="1" applyFill="1" applyBorder="1" applyAlignment="1">
      <alignment/>
    </xf>
    <xf numFmtId="0" fontId="0" fillId="0" borderId="0" xfId="0" applyFont="1" applyAlignment="1">
      <alignment/>
    </xf>
    <xf numFmtId="0" fontId="0" fillId="35" borderId="26" xfId="0" applyFont="1" applyFill="1" applyBorder="1" applyAlignment="1">
      <alignment/>
    </xf>
    <xf numFmtId="0" fontId="6" fillId="35" borderId="13" xfId="0" applyFont="1" applyFill="1" applyBorder="1" applyAlignment="1" applyProtection="1">
      <alignment/>
      <protection/>
    </xf>
    <xf numFmtId="0" fontId="0" fillId="35" borderId="0" xfId="0" applyFont="1" applyFill="1" applyBorder="1" applyAlignment="1">
      <alignment horizontal="right"/>
    </xf>
    <xf numFmtId="49" fontId="0" fillId="33" borderId="77" xfId="0" applyNumberFormat="1" applyFont="1" applyFill="1" applyBorder="1" applyAlignment="1" applyProtection="1">
      <alignment/>
      <protection locked="0"/>
    </xf>
    <xf numFmtId="1" fontId="0" fillId="0" borderId="99" xfId="0" applyNumberFormat="1" applyFont="1" applyFill="1" applyBorder="1" applyAlignment="1" applyProtection="1">
      <alignment horizontal="left"/>
      <protection locked="0"/>
    </xf>
    <xf numFmtId="0" fontId="0" fillId="35" borderId="0" xfId="0" applyFont="1" applyFill="1" applyBorder="1" applyAlignment="1">
      <alignment/>
    </xf>
    <xf numFmtId="0" fontId="0" fillId="35" borderId="28" xfId="0" applyFont="1" applyFill="1" applyBorder="1" applyAlignment="1">
      <alignment/>
    </xf>
    <xf numFmtId="0" fontId="0" fillId="0" borderId="0" xfId="0" applyFont="1" applyAlignment="1">
      <alignment/>
    </xf>
    <xf numFmtId="0" fontId="0" fillId="35" borderId="0" xfId="0" applyFont="1" applyFill="1" applyAlignment="1">
      <alignment/>
    </xf>
    <xf numFmtId="0" fontId="0" fillId="35" borderId="101" xfId="0" applyFill="1" applyBorder="1" applyAlignment="1">
      <alignment/>
    </xf>
    <xf numFmtId="0" fontId="6" fillId="0" borderId="60" xfId="0" applyFont="1" applyFill="1" applyBorder="1" applyAlignment="1" applyProtection="1">
      <alignment/>
      <protection/>
    </xf>
    <xf numFmtId="0" fontId="6" fillId="0" borderId="102" xfId="0" applyFont="1" applyFill="1" applyBorder="1" applyAlignment="1" applyProtection="1">
      <alignment/>
      <protection/>
    </xf>
    <xf numFmtId="0" fontId="6" fillId="0" borderId="103" xfId="0" applyFont="1" applyFill="1" applyBorder="1" applyAlignment="1" applyProtection="1">
      <alignment/>
      <protection locked="0"/>
    </xf>
    <xf numFmtId="0" fontId="6" fillId="0" borderId="38" xfId="0" applyFont="1" applyFill="1" applyBorder="1" applyAlignment="1" applyProtection="1">
      <alignment/>
      <protection locked="0"/>
    </xf>
    <xf numFmtId="0" fontId="6" fillId="0" borderId="34" xfId="0" applyFont="1" applyFill="1" applyBorder="1" applyAlignment="1" applyProtection="1">
      <alignment/>
      <protection locked="0"/>
    </xf>
    <xf numFmtId="0" fontId="6" fillId="0" borderId="74" xfId="0" applyFont="1" applyBorder="1" applyAlignment="1" applyProtection="1">
      <alignment/>
      <protection locked="0"/>
    </xf>
    <xf numFmtId="0" fontId="6" fillId="0" borderId="104" xfId="0" applyFont="1" applyFill="1" applyBorder="1" applyAlignment="1" applyProtection="1">
      <alignment/>
      <protection locked="0"/>
    </xf>
    <xf numFmtId="0" fontId="6" fillId="0" borderId="74" xfId="0" applyFont="1" applyFill="1" applyBorder="1" applyAlignment="1" applyProtection="1">
      <alignment/>
      <protection locked="0"/>
    </xf>
    <xf numFmtId="0" fontId="11" fillId="36" borderId="44" xfId="0" applyFont="1" applyFill="1" applyBorder="1" applyAlignment="1">
      <alignment/>
    </xf>
    <xf numFmtId="0" fontId="6" fillId="0" borderId="105" xfId="0" applyFont="1" applyFill="1" applyBorder="1" applyAlignment="1" applyProtection="1">
      <alignment/>
      <protection locked="0"/>
    </xf>
    <xf numFmtId="171" fontId="0" fillId="0" borderId="23" xfId="0" applyNumberFormat="1" applyFill="1" applyBorder="1" applyAlignment="1">
      <alignment/>
    </xf>
    <xf numFmtId="171" fontId="0" fillId="0" borderId="24" xfId="0" applyNumberFormat="1" applyFill="1" applyBorder="1" applyAlignment="1">
      <alignment/>
    </xf>
    <xf numFmtId="0" fontId="0" fillId="0" borderId="20"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3" xfId="0" applyFont="1" applyFill="1" applyBorder="1" applyAlignment="1">
      <alignment/>
    </xf>
    <xf numFmtId="0" fontId="0" fillId="0" borderId="36" xfId="0" applyFont="1" applyFill="1" applyBorder="1" applyAlignment="1">
      <alignment/>
    </xf>
    <xf numFmtId="171" fontId="0" fillId="0" borderId="28" xfId="0" applyNumberFormat="1" applyFont="1" applyFill="1" applyBorder="1" applyAlignment="1" applyProtection="1">
      <alignment/>
      <protection locked="0"/>
    </xf>
    <xf numFmtId="0" fontId="0" fillId="36" borderId="0" xfId="0" applyFont="1" applyFill="1" applyBorder="1" applyAlignment="1">
      <alignment/>
    </xf>
    <xf numFmtId="0" fontId="87" fillId="36" borderId="51" xfId="0" applyFont="1" applyFill="1" applyBorder="1" applyAlignment="1">
      <alignment/>
    </xf>
    <xf numFmtId="0" fontId="0" fillId="33" borderId="11"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9" borderId="26" xfId="0" applyFill="1" applyBorder="1" applyAlignment="1">
      <alignment/>
    </xf>
    <xf numFmtId="0" fontId="0" fillId="39" borderId="0" xfId="0" applyFill="1" applyBorder="1" applyAlignment="1">
      <alignment/>
    </xf>
    <xf numFmtId="0" fontId="0" fillId="39" borderId="28" xfId="0" applyFill="1" applyBorder="1" applyAlignment="1">
      <alignment/>
    </xf>
    <xf numFmtId="0" fontId="0" fillId="39" borderId="30" xfId="0" applyFill="1" applyBorder="1" applyAlignment="1">
      <alignment/>
    </xf>
    <xf numFmtId="0" fontId="0" fillId="39" borderId="31" xfId="0" applyFill="1" applyBorder="1" applyAlignment="1">
      <alignment/>
    </xf>
    <xf numFmtId="0" fontId="0" fillId="35" borderId="0" xfId="0" applyFont="1" applyFill="1" applyBorder="1" applyAlignment="1">
      <alignment horizontal="left"/>
    </xf>
    <xf numFmtId="170" fontId="0" fillId="35" borderId="0" xfId="44" applyFont="1" applyFill="1" applyBorder="1" applyAlignment="1">
      <alignment horizontal="left"/>
    </xf>
    <xf numFmtId="0" fontId="19" fillId="39" borderId="0" xfId="0" applyFont="1" applyFill="1" applyBorder="1" applyAlignment="1">
      <alignment horizontal="left" vertical="top" wrapText="1"/>
    </xf>
    <xf numFmtId="0" fontId="0" fillId="39" borderId="106" xfId="0" applyFill="1" applyBorder="1" applyAlignment="1" applyProtection="1">
      <alignment horizontal="center"/>
      <protection locked="0"/>
    </xf>
    <xf numFmtId="0" fontId="0" fillId="39" borderId="106" xfId="0" applyFill="1" applyBorder="1" applyAlignment="1">
      <alignment/>
    </xf>
    <xf numFmtId="0" fontId="0" fillId="39" borderId="106" xfId="0" applyFill="1" applyBorder="1" applyAlignment="1">
      <alignment horizontal="center"/>
    </xf>
    <xf numFmtId="170" fontId="0" fillId="39" borderId="106" xfId="44" applyNumberFormat="1" applyFont="1" applyFill="1" applyBorder="1" applyAlignment="1">
      <alignment/>
    </xf>
    <xf numFmtId="0" fontId="2" fillId="39" borderId="106" xfId="0" applyFont="1" applyFill="1" applyBorder="1" applyAlignment="1" applyProtection="1">
      <alignment horizontal="centerContinuous"/>
      <protection locked="0"/>
    </xf>
    <xf numFmtId="0" fontId="0" fillId="39" borderId="106" xfId="0" applyFill="1" applyBorder="1" applyAlignment="1" applyProtection="1">
      <alignment/>
      <protection locked="0"/>
    </xf>
    <xf numFmtId="0" fontId="2" fillId="39" borderId="106" xfId="0" applyFont="1" applyFill="1" applyBorder="1" applyAlignment="1">
      <alignment horizontal="center"/>
    </xf>
    <xf numFmtId="0" fontId="0" fillId="33" borderId="20" xfId="0" applyFill="1" applyBorder="1" applyAlignment="1" applyProtection="1">
      <alignment/>
      <protection locked="0"/>
    </xf>
    <xf numFmtId="0" fontId="0" fillId="33" borderId="23" xfId="0" applyFill="1" applyBorder="1" applyAlignment="1" applyProtection="1">
      <alignment/>
      <protection locked="0"/>
    </xf>
    <xf numFmtId="170" fontId="0" fillId="33" borderId="23" xfId="44" applyNumberFormat="1" applyFont="1" applyFill="1" applyBorder="1" applyAlignment="1" applyProtection="1">
      <alignment/>
      <protection locked="0"/>
    </xf>
    <xf numFmtId="170" fontId="0" fillId="35" borderId="24" xfId="44" applyNumberFormat="1" applyFont="1" applyFill="1" applyBorder="1" applyAlignment="1">
      <alignment/>
    </xf>
    <xf numFmtId="170" fontId="0" fillId="39" borderId="64" xfId="44" applyNumberFormat="1"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xf>
    <xf numFmtId="0" fontId="2" fillId="35" borderId="0" xfId="0" applyFont="1" applyFill="1" applyBorder="1" applyAlignment="1">
      <alignment horizontal="right"/>
    </xf>
    <xf numFmtId="0" fontId="2" fillId="35" borderId="59" xfId="0" applyFont="1" applyFill="1" applyBorder="1" applyAlignment="1">
      <alignment horizontal="right"/>
    </xf>
    <xf numFmtId="0" fontId="0" fillId="39" borderId="26" xfId="0" applyFill="1" applyBorder="1" applyAlignment="1" applyProtection="1">
      <alignment horizontal="center"/>
      <protection locked="0"/>
    </xf>
    <xf numFmtId="0" fontId="0" fillId="39" borderId="26" xfId="0" applyFill="1" applyBorder="1" applyAlignment="1">
      <alignment horizontal="center"/>
    </xf>
    <xf numFmtId="170" fontId="0" fillId="39" borderId="26" xfId="44" applyNumberFormat="1" applyFont="1" applyFill="1" applyBorder="1" applyAlignment="1">
      <alignment/>
    </xf>
    <xf numFmtId="0" fontId="2" fillId="39" borderId="26" xfId="0" applyFont="1" applyFill="1" applyBorder="1" applyAlignment="1" applyProtection="1">
      <alignment horizontal="centerContinuous"/>
      <protection locked="0"/>
    </xf>
    <xf numFmtId="0" fontId="0" fillId="39" borderId="26" xfId="0" applyFill="1" applyBorder="1" applyAlignment="1" applyProtection="1">
      <alignment/>
      <protection locked="0"/>
    </xf>
    <xf numFmtId="0" fontId="42" fillId="39" borderId="0" xfId="0" applyFont="1" applyFill="1" applyBorder="1" applyAlignment="1">
      <alignment vertical="top" wrapText="1"/>
    </xf>
    <xf numFmtId="0" fontId="2" fillId="35" borderId="27" xfId="0" applyFont="1" applyFill="1" applyBorder="1" applyAlignment="1">
      <alignment horizontal="right"/>
    </xf>
    <xf numFmtId="0" fontId="43" fillId="0" borderId="0" xfId="0" applyFont="1" applyAlignment="1">
      <alignment/>
    </xf>
    <xf numFmtId="171" fontId="0" fillId="0" borderId="21" xfId="0" applyNumberFormat="1" applyBorder="1" applyAlignment="1" applyProtection="1">
      <alignment vertical="center"/>
      <protection locked="0"/>
    </xf>
    <xf numFmtId="171" fontId="0" fillId="34" borderId="10" xfId="44" applyNumberFormat="1" applyFont="1" applyFill="1" applyBorder="1" applyAlignment="1" applyProtection="1">
      <alignment/>
      <protection locked="0"/>
    </xf>
    <xf numFmtId="171" fontId="0" fillId="0" borderId="10" xfId="0" applyNumberFormat="1" applyFill="1" applyBorder="1" applyAlignment="1" applyProtection="1">
      <alignment/>
      <protection/>
    </xf>
    <xf numFmtId="171" fontId="2" fillId="0" borderId="10" xfId="44" applyNumberFormat="1" applyFont="1" applyFill="1" applyBorder="1" applyAlignment="1" applyProtection="1">
      <alignment/>
      <protection/>
    </xf>
    <xf numFmtId="171" fontId="0" fillId="0" borderId="0" xfId="44" applyNumberFormat="1" applyFont="1" applyFill="1" applyBorder="1" applyAlignment="1" applyProtection="1">
      <alignment/>
      <protection locked="0"/>
    </xf>
    <xf numFmtId="171" fontId="0" fillId="0" borderId="28" xfId="0" applyNumberFormat="1" applyFill="1" applyBorder="1" applyAlignment="1" applyProtection="1">
      <alignment/>
      <protection/>
    </xf>
    <xf numFmtId="171" fontId="2" fillId="0" borderId="18" xfId="0" applyNumberFormat="1" applyFont="1" applyFill="1" applyBorder="1" applyAlignment="1" applyProtection="1">
      <alignment/>
      <protection/>
    </xf>
    <xf numFmtId="171" fontId="0" fillId="0" borderId="0" xfId="44" applyNumberFormat="1" applyFont="1" applyFill="1" applyBorder="1" applyAlignment="1" applyProtection="1">
      <alignment/>
      <protection/>
    </xf>
    <xf numFmtId="171" fontId="0" fillId="0" borderId="10" xfId="44" applyNumberFormat="1" applyFont="1" applyFill="1" applyBorder="1" applyAlignment="1" applyProtection="1">
      <alignment/>
      <protection/>
    </xf>
    <xf numFmtId="171" fontId="0" fillId="0" borderId="18" xfId="44" applyNumberFormat="1" applyFont="1" applyFill="1" applyBorder="1" applyAlignment="1" applyProtection="1">
      <alignment/>
      <protection/>
    </xf>
    <xf numFmtId="171" fontId="2" fillId="0" borderId="0" xfId="44" applyNumberFormat="1" applyFont="1" applyFill="1" applyBorder="1" applyAlignment="1" applyProtection="1">
      <alignment/>
      <protection/>
    </xf>
    <xf numFmtId="171" fontId="2" fillId="0" borderId="28" xfId="44" applyNumberFormat="1" applyFont="1" applyFill="1" applyBorder="1" applyAlignment="1" applyProtection="1">
      <alignment/>
      <protection/>
    </xf>
    <xf numFmtId="171" fontId="0" fillId="0" borderId="0" xfId="0" applyNumberFormat="1" applyFill="1" applyBorder="1" applyAlignment="1" applyProtection="1">
      <alignment/>
      <protection/>
    </xf>
    <xf numFmtId="171" fontId="0" fillId="0" borderId="0" xfId="44" applyNumberFormat="1" applyFill="1" applyBorder="1" applyAlignment="1" applyProtection="1">
      <alignment/>
      <protection/>
    </xf>
    <xf numFmtId="171" fontId="0" fillId="0" borderId="18" xfId="44" applyNumberFormat="1" applyFill="1" applyBorder="1" applyAlignment="1" applyProtection="1">
      <alignment/>
      <protection/>
    </xf>
    <xf numFmtId="171" fontId="17" fillId="34" borderId="26" xfId="44" applyNumberFormat="1" applyFont="1" applyFill="1" applyBorder="1" applyAlignment="1" applyProtection="1">
      <alignment/>
      <protection locked="0"/>
    </xf>
    <xf numFmtId="4" fontId="2" fillId="0" borderId="0" xfId="44" applyNumberFormat="1" applyFont="1" applyFill="1" applyBorder="1" applyAlignment="1" applyProtection="1">
      <alignment horizontal="center"/>
      <protection/>
    </xf>
    <xf numFmtId="4" fontId="17" fillId="0" borderId="0" xfId="44" applyNumberFormat="1" applyFont="1" applyFill="1" applyBorder="1" applyAlignment="1" applyProtection="1">
      <alignment/>
      <protection/>
    </xf>
    <xf numFmtId="171" fontId="17" fillId="0" borderId="0" xfId="0" applyNumberFormat="1" applyFont="1" applyFill="1" applyBorder="1" applyAlignment="1" applyProtection="1">
      <alignment/>
      <protection/>
    </xf>
    <xf numFmtId="4" fontId="17" fillId="0" borderId="0" xfId="0" applyNumberFormat="1" applyFont="1" applyFill="1" applyBorder="1" applyAlignment="1" applyProtection="1">
      <alignment/>
      <protection/>
    </xf>
    <xf numFmtId="4" fontId="2" fillId="0" borderId="0" xfId="0" applyNumberFormat="1" applyFont="1" applyFill="1" applyBorder="1" applyAlignment="1" applyProtection="1">
      <alignment/>
      <protection/>
    </xf>
    <xf numFmtId="4" fontId="16" fillId="0" borderId="0" xfId="0" applyNumberFormat="1" applyFont="1" applyFill="1" applyBorder="1" applyAlignment="1" applyProtection="1">
      <alignment horizontal="right" vertical="center"/>
      <protection/>
    </xf>
    <xf numFmtId="4" fontId="0" fillId="0" borderId="0" xfId="44" applyNumberFormat="1" applyFont="1" applyFill="1" applyBorder="1" applyAlignment="1" applyProtection="1">
      <alignment/>
      <protection/>
    </xf>
    <xf numFmtId="4" fontId="17" fillId="0" borderId="0" xfId="0" applyNumberFormat="1" applyFont="1" applyFill="1" applyBorder="1" applyAlignment="1" applyProtection="1">
      <alignment horizontal="right" vertical="center"/>
      <protection/>
    </xf>
    <xf numFmtId="169" fontId="0" fillId="35" borderId="107" xfId="0" applyNumberFormat="1" applyFill="1" applyBorder="1" applyAlignment="1">
      <alignment/>
    </xf>
    <xf numFmtId="0" fontId="0" fillId="35" borderId="0" xfId="0" applyFont="1" applyFill="1" applyAlignment="1">
      <alignment horizontal="right"/>
    </xf>
    <xf numFmtId="176" fontId="2" fillId="0" borderId="21" xfId="0" applyNumberFormat="1" applyFont="1" applyFill="1" applyBorder="1" applyAlignment="1" applyProtection="1">
      <alignment/>
      <protection locked="0"/>
    </xf>
    <xf numFmtId="176" fontId="2" fillId="0" borderId="22" xfId="0" applyNumberFormat="1" applyFont="1" applyFill="1" applyBorder="1" applyAlignment="1" applyProtection="1">
      <alignment/>
      <protection locked="0"/>
    </xf>
    <xf numFmtId="176" fontId="2" fillId="0" borderId="18" xfId="0" applyNumberFormat="1" applyFont="1" applyFill="1" applyBorder="1" applyAlignment="1" applyProtection="1">
      <alignment/>
      <protection locked="0"/>
    </xf>
    <xf numFmtId="176" fontId="2" fillId="0" borderId="10" xfId="0" applyNumberFormat="1" applyFont="1" applyFill="1" applyBorder="1" applyAlignment="1" applyProtection="1">
      <alignment/>
      <protection locked="0"/>
    </xf>
    <xf numFmtId="0" fontId="0" fillId="40" borderId="0" xfId="0" applyFill="1" applyAlignment="1">
      <alignment/>
    </xf>
    <xf numFmtId="0" fontId="88" fillId="40" borderId="0" xfId="0" applyFont="1" applyFill="1" applyAlignment="1">
      <alignment/>
    </xf>
    <xf numFmtId="0" fontId="2" fillId="0" borderId="14" xfId="0" applyFont="1" applyFill="1" applyBorder="1" applyAlignment="1" applyProtection="1">
      <alignment/>
      <protection locked="0"/>
    </xf>
    <xf numFmtId="0" fontId="2" fillId="41" borderId="27" xfId="0" applyFont="1" applyFill="1" applyBorder="1" applyAlignment="1">
      <alignment horizontal="right"/>
    </xf>
    <xf numFmtId="0" fontId="2" fillId="41" borderId="26" xfId="0" applyFont="1" applyFill="1" applyBorder="1" applyAlignment="1">
      <alignment/>
    </xf>
    <xf numFmtId="0" fontId="0" fillId="41" borderId="26" xfId="0" applyFill="1" applyBorder="1" applyAlignment="1">
      <alignment/>
    </xf>
    <xf numFmtId="0" fontId="0" fillId="41" borderId="0" xfId="0" applyFill="1" applyBorder="1" applyAlignment="1">
      <alignment/>
    </xf>
    <xf numFmtId="0" fontId="0" fillId="41" borderId="28" xfId="0" applyFill="1" applyBorder="1" applyAlignment="1">
      <alignment/>
    </xf>
    <xf numFmtId="0" fontId="0" fillId="41" borderId="13" xfId="0" applyFill="1" applyBorder="1" applyAlignment="1">
      <alignment horizontal="center"/>
    </xf>
    <xf numFmtId="0" fontId="0" fillId="41" borderId="10" xfId="0" applyFill="1" applyBorder="1" applyAlignment="1">
      <alignment horizontal="center"/>
    </xf>
    <xf numFmtId="0" fontId="0" fillId="41" borderId="18" xfId="0" applyFill="1" applyBorder="1" applyAlignment="1">
      <alignment horizontal="center"/>
    </xf>
    <xf numFmtId="0" fontId="0" fillId="41" borderId="13" xfId="0" applyFill="1" applyBorder="1" applyAlignment="1">
      <alignment/>
    </xf>
    <xf numFmtId="0" fontId="0" fillId="41" borderId="10" xfId="0" applyFill="1" applyBorder="1" applyAlignment="1">
      <alignment/>
    </xf>
    <xf numFmtId="0" fontId="0" fillId="41" borderId="18" xfId="0" applyFill="1" applyBorder="1" applyAlignment="1">
      <alignment/>
    </xf>
    <xf numFmtId="0" fontId="0" fillId="33" borderId="13" xfId="0" applyFont="1" applyFill="1" applyBorder="1" applyAlignment="1" applyProtection="1">
      <alignment/>
      <protection locked="0"/>
    </xf>
    <xf numFmtId="170" fontId="0" fillId="41" borderId="18" xfId="44" applyNumberFormat="1" applyFont="1" applyFill="1" applyBorder="1" applyAlignment="1">
      <alignment/>
    </xf>
    <xf numFmtId="0" fontId="0" fillId="0" borderId="13" xfId="0" applyBorder="1" applyAlignment="1" applyProtection="1">
      <alignment/>
      <protection locked="0"/>
    </xf>
    <xf numFmtId="0" fontId="0" fillId="0" borderId="10" xfId="0" applyBorder="1" applyAlignment="1" applyProtection="1">
      <alignment/>
      <protection locked="0"/>
    </xf>
    <xf numFmtId="0" fontId="0" fillId="0" borderId="20" xfId="0" applyBorder="1" applyAlignment="1" applyProtection="1">
      <alignment/>
      <protection locked="0"/>
    </xf>
    <xf numFmtId="0" fontId="0" fillId="0" borderId="23" xfId="0" applyBorder="1" applyAlignment="1" applyProtection="1">
      <alignment/>
      <protection locked="0"/>
    </xf>
    <xf numFmtId="169" fontId="89" fillId="40" borderId="108" xfId="0" applyNumberFormat="1" applyFont="1" applyFill="1" applyBorder="1" applyAlignment="1">
      <alignment/>
    </xf>
    <xf numFmtId="0" fontId="39" fillId="36" borderId="0" xfId="0" applyFont="1" applyFill="1" applyBorder="1" applyAlignment="1">
      <alignment horizontal="center" vertical="top" wrapText="1"/>
    </xf>
    <xf numFmtId="0" fontId="36" fillId="36" borderId="0" xfId="53" applyFont="1" applyFill="1" applyBorder="1" applyAlignment="1" applyProtection="1">
      <alignment horizontal="center" vertical="top" wrapText="1"/>
      <protection/>
    </xf>
    <xf numFmtId="0" fontId="27" fillId="37" borderId="109" xfId="0" applyFont="1" applyFill="1" applyBorder="1" applyAlignment="1">
      <alignment horizontal="center" vertical="top" wrapText="1"/>
    </xf>
    <xf numFmtId="0" fontId="19" fillId="37" borderId="110" xfId="0" applyFont="1" applyFill="1" applyBorder="1" applyAlignment="1">
      <alignment horizontal="center" vertical="top" wrapText="1"/>
    </xf>
    <xf numFmtId="0" fontId="19" fillId="37" borderId="111" xfId="0" applyFont="1" applyFill="1" applyBorder="1" applyAlignment="1">
      <alignment horizontal="center" vertical="top" wrapText="1"/>
    </xf>
    <xf numFmtId="0" fontId="19" fillId="37" borderId="112" xfId="0" applyFont="1" applyFill="1" applyBorder="1" applyAlignment="1">
      <alignment horizontal="center" vertical="top" wrapText="1"/>
    </xf>
    <xf numFmtId="0" fontId="19" fillId="37" borderId="0" xfId="0" applyFont="1" applyFill="1" applyBorder="1" applyAlignment="1">
      <alignment horizontal="center" vertical="top" wrapText="1"/>
    </xf>
    <xf numFmtId="0" fontId="19" fillId="37" borderId="90" xfId="0" applyFont="1" applyFill="1" applyBorder="1" applyAlignment="1">
      <alignment horizontal="center" vertical="top" wrapText="1"/>
    </xf>
    <xf numFmtId="0" fontId="19" fillId="37" borderId="113" xfId="0" applyFont="1" applyFill="1" applyBorder="1" applyAlignment="1">
      <alignment horizontal="center" vertical="top" wrapText="1"/>
    </xf>
    <xf numFmtId="0" fontId="19" fillId="37" borderId="114" xfId="0" applyFont="1" applyFill="1" applyBorder="1" applyAlignment="1">
      <alignment horizontal="center" vertical="top" wrapText="1"/>
    </xf>
    <xf numFmtId="0" fontId="19" fillId="37" borderId="115" xfId="0" applyFont="1" applyFill="1" applyBorder="1" applyAlignment="1">
      <alignment horizontal="center" vertical="top" wrapText="1"/>
    </xf>
    <xf numFmtId="0" fontId="13" fillId="36" borderId="0" xfId="53" applyFill="1" applyBorder="1" applyAlignment="1" applyProtection="1">
      <alignment horizontal="left"/>
      <protection locked="0"/>
    </xf>
    <xf numFmtId="0" fontId="18" fillId="36" borderId="0" xfId="0" applyFont="1" applyFill="1" applyBorder="1" applyAlignment="1">
      <alignment horizontal="center" vertical="center"/>
    </xf>
    <xf numFmtId="0" fontId="13" fillId="36" borderId="0" xfId="53" applyFill="1" applyBorder="1" applyAlignment="1" applyProtection="1">
      <alignment horizontal="center"/>
      <protection locked="0"/>
    </xf>
    <xf numFmtId="0" fontId="10" fillId="36" borderId="0" xfId="53" applyFont="1" applyFill="1" applyBorder="1" applyAlignment="1" applyProtection="1">
      <alignment horizontal="left"/>
      <protection/>
    </xf>
    <xf numFmtId="0" fontId="10" fillId="36" borderId="0" xfId="0" applyFont="1" applyFill="1" applyBorder="1" applyAlignment="1">
      <alignment horizontal="left"/>
    </xf>
    <xf numFmtId="171" fontId="2" fillId="0" borderId="11" xfId="0" applyNumberFormat="1" applyFont="1" applyFill="1" applyBorder="1" applyAlignment="1" applyProtection="1">
      <alignment horizontal="center" wrapText="1"/>
      <protection locked="0"/>
    </xf>
    <xf numFmtId="171" fontId="2" fillId="0" borderId="116" xfId="0" applyNumberFormat="1" applyFont="1" applyFill="1" applyBorder="1" applyAlignment="1" applyProtection="1">
      <alignment horizontal="center" wrapText="1"/>
      <protection locked="0"/>
    </xf>
    <xf numFmtId="0" fontId="37" fillId="35" borderId="26" xfId="0" applyFont="1" applyFill="1" applyBorder="1" applyAlignment="1">
      <alignment horizontal="center"/>
    </xf>
    <xf numFmtId="0" fontId="37" fillId="35" borderId="28" xfId="0" applyFont="1" applyFill="1" applyBorder="1" applyAlignment="1">
      <alignment horizontal="center"/>
    </xf>
    <xf numFmtId="0" fontId="13" fillId="35" borderId="0" xfId="53" applyFill="1" applyBorder="1" applyAlignment="1" applyProtection="1">
      <alignment horizontal="center"/>
      <protection locked="0"/>
    </xf>
    <xf numFmtId="0" fontId="27" fillId="35" borderId="81" xfId="0" applyFont="1" applyFill="1" applyBorder="1" applyAlignment="1">
      <alignment horizontal="center"/>
    </xf>
    <xf numFmtId="49" fontId="6" fillId="33" borderId="11" xfId="0" applyNumberFormat="1" applyFont="1" applyFill="1" applyBorder="1" applyAlignment="1" applyProtection="1">
      <alignment horizontal="center"/>
      <protection locked="0"/>
    </xf>
    <xf numFmtId="49" fontId="6" fillId="33" borderId="116" xfId="0" applyNumberFormat="1" applyFont="1" applyFill="1" applyBorder="1" applyAlignment="1" applyProtection="1">
      <alignment horizontal="center"/>
      <protection locked="0"/>
    </xf>
    <xf numFmtId="49" fontId="0" fillId="33" borderId="11" xfId="0" applyNumberFormat="1" applyFont="1" applyFill="1" applyBorder="1" applyAlignment="1" applyProtection="1">
      <alignment horizontal="center" vertical="center" wrapText="1"/>
      <protection locked="0"/>
    </xf>
    <xf numFmtId="49" fontId="0" fillId="33" borderId="116" xfId="0" applyNumberFormat="1" applyFont="1" applyFill="1" applyBorder="1" applyAlignment="1" applyProtection="1">
      <alignment horizontal="center" vertical="center" wrapText="1"/>
      <protection locked="0"/>
    </xf>
    <xf numFmtId="0" fontId="6" fillId="33" borderId="103" xfId="0" applyNumberFormat="1" applyFont="1" applyFill="1" applyBorder="1" applyAlignment="1" applyProtection="1">
      <alignment horizontal="center" vertical="center"/>
      <protection locked="0"/>
    </xf>
    <xf numFmtId="0" fontId="6" fillId="33" borderId="117" xfId="0" applyNumberFormat="1" applyFont="1" applyFill="1" applyBorder="1" applyAlignment="1" applyProtection="1">
      <alignment horizontal="center" vertical="center"/>
      <protection locked="0"/>
    </xf>
    <xf numFmtId="0" fontId="6" fillId="35" borderId="118" xfId="0" applyFont="1" applyFill="1" applyBorder="1" applyAlignment="1" applyProtection="1">
      <alignment horizontal="center"/>
      <protection/>
    </xf>
    <xf numFmtId="0" fontId="6" fillId="35" borderId="101" xfId="0" applyFont="1" applyFill="1" applyBorder="1" applyAlignment="1" applyProtection="1">
      <alignment horizontal="center"/>
      <protection/>
    </xf>
    <xf numFmtId="0" fontId="6" fillId="35" borderId="118" xfId="0" applyFont="1" applyFill="1" applyBorder="1" applyAlignment="1">
      <alignment horizontal="center"/>
    </xf>
    <xf numFmtId="0" fontId="6" fillId="35" borderId="119" xfId="0" applyFont="1" applyFill="1" applyBorder="1" applyAlignment="1">
      <alignment horizontal="center"/>
    </xf>
    <xf numFmtId="0" fontId="6" fillId="35" borderId="120" xfId="0" applyFont="1" applyFill="1" applyBorder="1" applyAlignment="1" applyProtection="1">
      <alignment horizontal="center"/>
      <protection/>
    </xf>
    <xf numFmtId="0" fontId="6" fillId="35" borderId="42" xfId="0" applyFont="1" applyFill="1" applyBorder="1" applyAlignment="1" applyProtection="1">
      <alignment horizontal="center"/>
      <protection/>
    </xf>
    <xf numFmtId="171" fontId="2" fillId="0" borderId="11" xfId="0" applyNumberFormat="1" applyFont="1" applyFill="1" applyBorder="1" applyAlignment="1" applyProtection="1">
      <alignment horizontal="center"/>
      <protection locked="0"/>
    </xf>
    <xf numFmtId="171" fontId="2" fillId="0" borderId="116" xfId="0" applyNumberFormat="1" applyFont="1" applyFill="1" applyBorder="1" applyAlignment="1" applyProtection="1">
      <alignment horizontal="center"/>
      <protection locked="0"/>
    </xf>
    <xf numFmtId="0" fontId="11" fillId="35" borderId="0" xfId="0" applyFont="1" applyFill="1" applyBorder="1" applyAlignment="1">
      <alignment horizontal="center"/>
    </xf>
    <xf numFmtId="0" fontId="4" fillId="35" borderId="0" xfId="0" applyFont="1" applyFill="1" applyBorder="1" applyAlignment="1">
      <alignment horizontal="center"/>
    </xf>
    <xf numFmtId="0" fontId="27" fillId="35" borderId="0" xfId="0" applyFont="1" applyFill="1" applyBorder="1" applyAlignment="1">
      <alignment horizontal="center"/>
    </xf>
    <xf numFmtId="171" fontId="6" fillId="0" borderId="103" xfId="0" applyNumberFormat="1" applyFont="1" applyFill="1" applyBorder="1" applyAlignment="1" applyProtection="1">
      <alignment horizontal="center"/>
      <protection locked="0"/>
    </xf>
    <xf numFmtId="171" fontId="6" fillId="0" borderId="117" xfId="0" applyNumberFormat="1" applyFont="1" applyFill="1" applyBorder="1" applyAlignment="1" applyProtection="1">
      <alignment horizontal="center"/>
      <protection locked="0"/>
    </xf>
    <xf numFmtId="0" fontId="5" fillId="35" borderId="121" xfId="0" applyFont="1" applyFill="1" applyBorder="1" applyAlignment="1">
      <alignment horizontal="center"/>
    </xf>
    <xf numFmtId="0" fontId="5" fillId="35" borderId="59" xfId="0" applyFont="1" applyFill="1" applyBorder="1" applyAlignment="1">
      <alignment horizontal="center"/>
    </xf>
    <xf numFmtId="0" fontId="5" fillId="35" borderId="122" xfId="0" applyFont="1" applyFill="1" applyBorder="1" applyAlignment="1">
      <alignment horizontal="center"/>
    </xf>
    <xf numFmtId="0" fontId="6" fillId="35" borderId="123" xfId="0" applyFont="1" applyFill="1" applyBorder="1" applyAlignment="1" applyProtection="1">
      <alignment horizontal="center"/>
      <protection/>
    </xf>
    <xf numFmtId="0" fontId="6" fillId="35" borderId="124" xfId="0" applyFont="1" applyFill="1" applyBorder="1" applyAlignment="1" applyProtection="1">
      <alignment horizontal="center"/>
      <protection/>
    </xf>
    <xf numFmtId="171" fontId="2" fillId="0" borderId="11" xfId="0" applyNumberFormat="1" applyFont="1" applyFill="1" applyBorder="1" applyAlignment="1" applyProtection="1">
      <alignment horizontal="center" vertical="center" wrapText="1"/>
      <protection locked="0"/>
    </xf>
    <xf numFmtId="171" fontId="2" fillId="0" borderId="116" xfId="0" applyNumberFormat="1" applyFont="1" applyFill="1" applyBorder="1" applyAlignment="1" applyProtection="1">
      <alignment horizontal="center" vertical="center" wrapText="1"/>
      <protection locked="0"/>
    </xf>
    <xf numFmtId="0" fontId="90" fillId="35" borderId="0" xfId="0" applyFont="1" applyFill="1" applyBorder="1" applyAlignment="1">
      <alignment horizontal="center"/>
    </xf>
    <xf numFmtId="0" fontId="20" fillId="37" borderId="109" xfId="0" applyFont="1" applyFill="1" applyBorder="1" applyAlignment="1">
      <alignment horizontal="center" vertical="top" wrapText="1"/>
    </xf>
    <xf numFmtId="0" fontId="20" fillId="37" borderId="110" xfId="0" applyFont="1" applyFill="1" applyBorder="1" applyAlignment="1">
      <alignment horizontal="center" vertical="top" wrapText="1"/>
    </xf>
    <xf numFmtId="0" fontId="20" fillId="37" borderId="125" xfId="0" applyFont="1" applyFill="1" applyBorder="1" applyAlignment="1">
      <alignment horizontal="center" vertical="top" wrapText="1"/>
    </xf>
    <xf numFmtId="0" fontId="20" fillId="37" borderId="112" xfId="0" applyFont="1" applyFill="1" applyBorder="1" applyAlignment="1">
      <alignment horizontal="center" vertical="top" wrapText="1"/>
    </xf>
    <xf numFmtId="0" fontId="20" fillId="37" borderId="0" xfId="0" applyFont="1" applyFill="1" applyBorder="1" applyAlignment="1">
      <alignment horizontal="center" vertical="top" wrapText="1"/>
    </xf>
    <xf numFmtId="0" fontId="20" fillId="37" borderId="126" xfId="0" applyFont="1" applyFill="1" applyBorder="1" applyAlignment="1">
      <alignment horizontal="center" vertical="top" wrapText="1"/>
    </xf>
    <xf numFmtId="0" fontId="20" fillId="37" borderId="127" xfId="0" applyFont="1" applyFill="1" applyBorder="1" applyAlignment="1">
      <alignment horizontal="center" vertical="top" wrapText="1"/>
    </xf>
    <xf numFmtId="0" fontId="20" fillId="37" borderId="128" xfId="0" applyFont="1" applyFill="1" applyBorder="1" applyAlignment="1">
      <alignment horizontal="center" vertical="top" wrapText="1"/>
    </xf>
    <xf numFmtId="0" fontId="20" fillId="37" borderId="129" xfId="0" applyFont="1" applyFill="1" applyBorder="1" applyAlignment="1">
      <alignment horizontal="center" vertical="top" wrapText="1"/>
    </xf>
    <xf numFmtId="0" fontId="91" fillId="0" borderId="0" xfId="0" applyFont="1" applyAlignment="1">
      <alignment horizontal="center"/>
    </xf>
    <xf numFmtId="49" fontId="2" fillId="35" borderId="27" xfId="0" applyNumberFormat="1" applyFont="1" applyFill="1" applyBorder="1" applyAlignment="1">
      <alignment horizontal="center"/>
    </xf>
    <xf numFmtId="0" fontId="0" fillId="33" borderId="11"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2" fillId="35" borderId="0" xfId="0" applyFont="1" applyFill="1" applyBorder="1" applyAlignment="1">
      <alignment horizontal="center"/>
    </xf>
    <xf numFmtId="0" fontId="24" fillId="35" borderId="0" xfId="0" applyFont="1" applyFill="1" applyBorder="1" applyAlignment="1">
      <alignment horizontal="center"/>
    </xf>
    <xf numFmtId="0" fontId="92" fillId="35" borderId="0" xfId="0" applyFont="1" applyFill="1" applyBorder="1" applyAlignment="1">
      <alignment horizontal="center"/>
    </xf>
    <xf numFmtId="0" fontId="0" fillId="33" borderId="11" xfId="0"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93" fillId="40" borderId="0" xfId="0" applyFont="1" applyFill="1" applyAlignment="1">
      <alignment horizontal="center" vertical="top" wrapText="1"/>
    </xf>
    <xf numFmtId="0" fontId="89" fillId="40" borderId="0" xfId="0" applyFont="1" applyFill="1" applyAlignment="1">
      <alignment horizontal="center"/>
    </xf>
    <xf numFmtId="0" fontId="20" fillId="37" borderId="109" xfId="0" applyFont="1" applyFill="1" applyBorder="1" applyAlignment="1">
      <alignment horizontal="left" vertical="top" wrapText="1"/>
    </xf>
    <xf numFmtId="0" fontId="19" fillId="37" borderId="110" xfId="0" applyFont="1" applyFill="1" applyBorder="1" applyAlignment="1">
      <alignment horizontal="left" vertical="top" wrapText="1"/>
    </xf>
    <xf numFmtId="0" fontId="19" fillId="37" borderId="130" xfId="0" applyFont="1" applyFill="1" applyBorder="1" applyAlignment="1">
      <alignment horizontal="left" vertical="top" wrapText="1"/>
    </xf>
    <xf numFmtId="0" fontId="19" fillId="37" borderId="112" xfId="0" applyFont="1" applyFill="1" applyBorder="1" applyAlignment="1">
      <alignment horizontal="left" vertical="top" wrapText="1"/>
    </xf>
    <xf numFmtId="0" fontId="19" fillId="37" borderId="0" xfId="0" applyFont="1" applyFill="1" applyBorder="1" applyAlignment="1">
      <alignment horizontal="left" vertical="top" wrapText="1"/>
    </xf>
    <xf numFmtId="0" fontId="19" fillId="37" borderId="131" xfId="0" applyFont="1" applyFill="1" applyBorder="1" applyAlignment="1">
      <alignment horizontal="left" vertical="top" wrapText="1"/>
    </xf>
    <xf numFmtId="0" fontId="19" fillId="37" borderId="132" xfId="0" applyFont="1" applyFill="1" applyBorder="1" applyAlignment="1">
      <alignment horizontal="left" vertical="top" wrapText="1"/>
    </xf>
    <xf numFmtId="0" fontId="19" fillId="37" borderId="133" xfId="0" applyFont="1" applyFill="1" applyBorder="1" applyAlignment="1">
      <alignment horizontal="left" vertical="top" wrapText="1"/>
    </xf>
    <xf numFmtId="0" fontId="19" fillId="37" borderId="134" xfId="0" applyFont="1" applyFill="1" applyBorder="1" applyAlignment="1">
      <alignment horizontal="left" vertical="top" wrapText="1"/>
    </xf>
    <xf numFmtId="0" fontId="0" fillId="36" borderId="0" xfId="0" applyFill="1" applyAlignment="1">
      <alignment horizontal="center"/>
    </xf>
    <xf numFmtId="0" fontId="4" fillId="36" borderId="0" xfId="0" applyFont="1" applyFill="1" applyBorder="1" applyAlignment="1">
      <alignment horizontal="center"/>
    </xf>
    <xf numFmtId="0" fontId="21" fillId="36" borderId="0" xfId="0" applyFont="1" applyFill="1" applyBorder="1" applyAlignment="1">
      <alignment horizontal="center"/>
    </xf>
    <xf numFmtId="0" fontId="0" fillId="37" borderId="135" xfId="0" applyNumberFormat="1" applyFill="1" applyBorder="1" applyAlignment="1">
      <alignment horizontal="left" vertical="top" wrapText="1"/>
    </xf>
    <xf numFmtId="0" fontId="0" fillId="37" borderId="136" xfId="0" applyNumberFormat="1" applyFill="1" applyBorder="1" applyAlignment="1">
      <alignment horizontal="left" vertical="top" wrapText="1"/>
    </xf>
    <xf numFmtId="0" fontId="0" fillId="37" borderId="137" xfId="0" applyNumberFormat="1" applyFill="1" applyBorder="1" applyAlignment="1">
      <alignment horizontal="left" vertical="top" wrapText="1"/>
    </xf>
    <xf numFmtId="0" fontId="0" fillId="37" borderId="138" xfId="0" applyNumberFormat="1" applyFill="1" applyBorder="1" applyAlignment="1">
      <alignment horizontal="left" vertical="top" wrapText="1"/>
    </xf>
    <xf numFmtId="0" fontId="0" fillId="37" borderId="0" xfId="0" applyNumberFormat="1" applyFill="1" applyBorder="1" applyAlignment="1">
      <alignment horizontal="left" vertical="top" wrapText="1"/>
    </xf>
    <xf numFmtId="0" fontId="0" fillId="37" borderId="90" xfId="0" applyNumberFormat="1" applyFill="1" applyBorder="1" applyAlignment="1">
      <alignment horizontal="left" vertical="top" wrapText="1"/>
    </xf>
    <xf numFmtId="0" fontId="0" fillId="37" borderId="139" xfId="0" applyNumberFormat="1" applyFill="1" applyBorder="1" applyAlignment="1">
      <alignment horizontal="left" vertical="top" wrapText="1"/>
    </xf>
    <xf numFmtId="0" fontId="0" fillId="37" borderId="114" xfId="0" applyNumberFormat="1" applyFill="1" applyBorder="1" applyAlignment="1">
      <alignment horizontal="left" vertical="top" wrapText="1"/>
    </xf>
    <xf numFmtId="0" fontId="0" fillId="37" borderId="115" xfId="0" applyNumberFormat="1" applyFill="1" applyBorder="1" applyAlignment="1">
      <alignment horizontal="left" vertical="top" wrapText="1"/>
    </xf>
    <xf numFmtId="0" fontId="0" fillId="35" borderId="0" xfId="0" applyFill="1" applyAlignment="1">
      <alignment horizontal="center"/>
    </xf>
    <xf numFmtId="0" fontId="21" fillId="35" borderId="114" xfId="0" applyFont="1" applyFill="1" applyBorder="1" applyAlignment="1">
      <alignment horizontal="center"/>
    </xf>
    <xf numFmtId="0" fontId="11" fillId="36" borderId="27" xfId="0" applyFont="1" applyFill="1" applyBorder="1" applyAlignment="1">
      <alignment horizontal="center"/>
    </xf>
    <xf numFmtId="49" fontId="22" fillId="37" borderId="135" xfId="0" applyNumberFormat="1" applyFont="1" applyFill="1" applyBorder="1" applyAlignment="1">
      <alignment horizontal="left" vertical="top" wrapText="1"/>
    </xf>
    <xf numFmtId="49" fontId="22" fillId="37" borderId="136" xfId="0" applyNumberFormat="1" applyFont="1" applyFill="1" applyBorder="1" applyAlignment="1">
      <alignment horizontal="left" vertical="top" wrapText="1"/>
    </xf>
    <xf numFmtId="49" fontId="22" fillId="37" borderId="137" xfId="0" applyNumberFormat="1" applyFont="1" applyFill="1" applyBorder="1" applyAlignment="1">
      <alignment horizontal="left" vertical="top" wrapText="1"/>
    </xf>
    <xf numFmtId="49" fontId="22" fillId="37" borderId="138" xfId="0" applyNumberFormat="1" applyFont="1" applyFill="1" applyBorder="1" applyAlignment="1">
      <alignment horizontal="left" vertical="top" wrapText="1"/>
    </xf>
    <xf numFmtId="49" fontId="22" fillId="37" borderId="0" xfId="0" applyNumberFormat="1" applyFont="1" applyFill="1" applyBorder="1" applyAlignment="1">
      <alignment horizontal="left" vertical="top" wrapText="1"/>
    </xf>
    <xf numFmtId="49" fontId="22" fillId="37" borderId="90" xfId="0" applyNumberFormat="1" applyFont="1" applyFill="1" applyBorder="1" applyAlignment="1">
      <alignment horizontal="left" vertical="top" wrapText="1"/>
    </xf>
    <xf numFmtId="49" fontId="22" fillId="37" borderId="139" xfId="0" applyNumberFormat="1" applyFont="1" applyFill="1" applyBorder="1" applyAlignment="1">
      <alignment horizontal="left" vertical="top" wrapText="1"/>
    </xf>
    <xf numFmtId="49" fontId="22" fillId="37" borderId="114" xfId="0" applyNumberFormat="1" applyFont="1" applyFill="1" applyBorder="1" applyAlignment="1">
      <alignment horizontal="left" vertical="top" wrapText="1"/>
    </xf>
    <xf numFmtId="49" fontId="22" fillId="37" borderId="115" xfId="0" applyNumberFormat="1" applyFont="1" applyFill="1" applyBorder="1" applyAlignment="1">
      <alignment horizontal="left" vertical="top" wrapText="1"/>
    </xf>
    <xf numFmtId="0" fontId="13" fillId="36" borderId="0" xfId="53" applyFont="1" applyFill="1" applyBorder="1" applyAlignment="1" applyProtection="1">
      <alignment horizontal="center"/>
      <protection locked="0"/>
    </xf>
    <xf numFmtId="0" fontId="7" fillId="36" borderId="0" xfId="0" applyFont="1" applyFill="1" applyBorder="1" applyAlignment="1" applyProtection="1">
      <alignment horizontal="center"/>
      <protection/>
    </xf>
    <xf numFmtId="49" fontId="7" fillId="36" borderId="0" xfId="0" applyNumberFormat="1" applyFont="1" applyFill="1" applyBorder="1" applyAlignment="1" applyProtection="1">
      <alignment horizontal="center"/>
      <protection/>
    </xf>
    <xf numFmtId="0" fontId="7" fillId="36" borderId="28" xfId="0" applyFont="1" applyFill="1" applyBorder="1" applyAlignment="1" applyProtection="1">
      <alignment horizontal="center"/>
      <protection/>
    </xf>
    <xf numFmtId="0" fontId="8" fillId="36" borderId="0" xfId="0" applyFont="1" applyFill="1" applyBorder="1" applyAlignment="1" applyProtection="1">
      <alignment horizontal="left"/>
      <protection/>
    </xf>
    <xf numFmtId="0" fontId="11" fillId="36" borderId="140" xfId="0" applyFont="1" applyFill="1" applyBorder="1" applyAlignment="1">
      <alignment horizontal="center" vertical="center" wrapText="1"/>
    </xf>
    <xf numFmtId="0" fontId="11" fillId="36" borderId="141" xfId="0" applyFont="1" applyFill="1" applyBorder="1" applyAlignment="1">
      <alignment horizontal="center" vertical="center" wrapText="1"/>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142" xfId="0" applyFont="1" applyFill="1" applyBorder="1" applyAlignment="1">
      <alignment horizontal="center" vertical="center"/>
    </xf>
    <xf numFmtId="0" fontId="2" fillId="36" borderId="54" xfId="0" applyFont="1" applyFill="1" applyBorder="1" applyAlignment="1">
      <alignment horizontal="center" vertical="center"/>
    </xf>
    <xf numFmtId="0" fontId="8" fillId="0" borderId="26" xfId="0" applyFont="1" applyFill="1" applyBorder="1" applyAlignment="1">
      <alignment horizontal="center"/>
    </xf>
    <xf numFmtId="0" fontId="8" fillId="0" borderId="0" xfId="0" applyFont="1" applyFill="1" applyBorder="1" applyAlignment="1">
      <alignment horizontal="center"/>
    </xf>
    <xf numFmtId="171" fontId="0" fillId="34" borderId="10" xfId="0" applyNumberFormat="1" applyFill="1" applyBorder="1" applyAlignment="1" applyProtection="1">
      <alignment horizontal="center"/>
      <protection locked="0"/>
    </xf>
    <xf numFmtId="0" fontId="2" fillId="0" borderId="26" xfId="0"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0" fontId="2" fillId="0" borderId="28" xfId="0" applyFont="1" applyFill="1" applyBorder="1" applyAlignment="1">
      <alignment horizontal="left"/>
    </xf>
    <xf numFmtId="0" fontId="22" fillId="37" borderId="109" xfId="0" applyFont="1" applyFill="1" applyBorder="1" applyAlignment="1">
      <alignment horizontal="left" vertical="top" wrapText="1"/>
    </xf>
    <xf numFmtId="0" fontId="22" fillId="37" borderId="110" xfId="0" applyFont="1" applyFill="1" applyBorder="1" applyAlignment="1">
      <alignment horizontal="left" vertical="top" wrapText="1"/>
    </xf>
    <xf numFmtId="0" fontId="22" fillId="37" borderId="143" xfId="0" applyFont="1" applyFill="1" applyBorder="1" applyAlignment="1">
      <alignment horizontal="left" vertical="top" wrapText="1"/>
    </xf>
    <xf numFmtId="0" fontId="22" fillId="37" borderId="112" xfId="0" applyFont="1" applyFill="1" applyBorder="1" applyAlignment="1">
      <alignment horizontal="left" vertical="top" wrapText="1"/>
    </xf>
    <xf numFmtId="0" fontId="22" fillId="37" borderId="0" xfId="0" applyFont="1" applyFill="1" applyBorder="1" applyAlignment="1">
      <alignment horizontal="left" vertical="top" wrapText="1"/>
    </xf>
    <xf numFmtId="0" fontId="22" fillId="37" borderId="46" xfId="0" applyFont="1" applyFill="1" applyBorder="1" applyAlignment="1">
      <alignment horizontal="left" vertical="top" wrapText="1"/>
    </xf>
    <xf numFmtId="0" fontId="22" fillId="37" borderId="144" xfId="0" applyFont="1" applyFill="1" applyBorder="1" applyAlignment="1">
      <alignment horizontal="left" vertical="top" wrapText="1"/>
    </xf>
    <xf numFmtId="0" fontId="22" fillId="37" borderId="51" xfId="0" applyFont="1" applyFill="1" applyBorder="1" applyAlignment="1">
      <alignment horizontal="left" vertical="top" wrapText="1"/>
    </xf>
    <xf numFmtId="0" fontId="22" fillId="37" borderId="49" xfId="0" applyFont="1" applyFill="1" applyBorder="1" applyAlignment="1">
      <alignment horizontal="left" vertical="top" wrapText="1"/>
    </xf>
    <xf numFmtId="0" fontId="13" fillId="36" borderId="0" xfId="53" applyFill="1" applyAlignment="1" applyProtection="1">
      <alignment horizontal="center"/>
      <protection locked="0"/>
    </xf>
    <xf numFmtId="49" fontId="8" fillId="0" borderId="26"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8" xfId="0" applyNumberFormat="1" applyFont="1" applyFill="1" applyBorder="1" applyAlignment="1">
      <alignment horizontal="center"/>
    </xf>
    <xf numFmtId="0" fontId="8" fillId="0" borderId="28" xfId="0" applyFont="1" applyFill="1" applyBorder="1" applyAlignment="1">
      <alignment horizontal="center"/>
    </xf>
    <xf numFmtId="0" fontId="0" fillId="34" borderId="10" xfId="0" applyFill="1" applyBorder="1" applyAlignment="1" applyProtection="1">
      <alignment horizontal="center"/>
      <protection locked="0"/>
    </xf>
    <xf numFmtId="0" fontId="0" fillId="36" borderId="140" xfId="0" applyFill="1" applyBorder="1" applyAlignment="1">
      <alignment horizontal="center" vertical="center" wrapText="1"/>
    </xf>
    <xf numFmtId="0" fontId="0" fillId="36" borderId="141" xfId="0" applyFill="1" applyBorder="1" applyAlignment="1">
      <alignment horizontal="center" vertical="center" wrapText="1"/>
    </xf>
    <xf numFmtId="0" fontId="13" fillId="38" borderId="0" xfId="53" applyFill="1" applyAlignment="1" applyProtection="1">
      <alignment horizontal="center"/>
      <protection locked="0"/>
    </xf>
    <xf numFmtId="49" fontId="2" fillId="0" borderId="26"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center"/>
    </xf>
    <xf numFmtId="0" fontId="2" fillId="0" borderId="26" xfId="0" applyFont="1" applyFill="1" applyBorder="1" applyAlignment="1">
      <alignment horizontal="right"/>
    </xf>
    <xf numFmtId="0" fontId="2" fillId="0" borderId="0" xfId="0" applyFont="1" applyFill="1" applyBorder="1" applyAlignment="1">
      <alignment horizontal="right"/>
    </xf>
    <xf numFmtId="0" fontId="0" fillId="36" borderId="140" xfId="0" applyFont="1" applyFill="1" applyBorder="1" applyAlignment="1">
      <alignment horizontal="center" wrapText="1"/>
    </xf>
    <xf numFmtId="0" fontId="0" fillId="36" borderId="141" xfId="0" applyFont="1" applyFill="1" applyBorder="1" applyAlignment="1">
      <alignment horizontal="center" wrapText="1"/>
    </xf>
    <xf numFmtId="0" fontId="0" fillId="36" borderId="140" xfId="0" applyFill="1" applyBorder="1" applyAlignment="1">
      <alignment horizontal="center" wrapText="1"/>
    </xf>
    <xf numFmtId="0" fontId="0" fillId="36" borderId="141" xfId="0" applyFill="1" applyBorder="1" applyAlignment="1">
      <alignment horizontal="center" wrapText="1"/>
    </xf>
    <xf numFmtId="0" fontId="0" fillId="0" borderId="145" xfId="0" applyFont="1" applyFill="1" applyBorder="1" applyAlignment="1">
      <alignment horizontal="center"/>
    </xf>
    <xf numFmtId="0" fontId="0" fillId="0" borderId="146" xfId="0" applyFill="1" applyBorder="1" applyAlignment="1">
      <alignment horizontal="center"/>
    </xf>
    <xf numFmtId="0" fontId="0" fillId="0" borderId="147" xfId="0" applyFill="1" applyBorder="1" applyAlignment="1">
      <alignment horizontal="center"/>
    </xf>
    <xf numFmtId="0" fontId="2" fillId="36" borderId="140" xfId="0" applyFont="1" applyFill="1" applyBorder="1" applyAlignment="1">
      <alignment horizontal="center" vertical="center"/>
    </xf>
    <xf numFmtId="0" fontId="2" fillId="36" borderId="141" xfId="0" applyFont="1" applyFill="1" applyBorder="1" applyAlignment="1">
      <alignment horizontal="center" vertical="center"/>
    </xf>
    <xf numFmtId="0" fontId="0" fillId="0" borderId="145" xfId="0" applyFill="1" applyBorder="1" applyAlignment="1">
      <alignment horizontal="center"/>
    </xf>
    <xf numFmtId="0" fontId="32" fillId="37" borderId="148" xfId="0" applyFont="1" applyFill="1" applyBorder="1" applyAlignment="1">
      <alignment horizontal="center" vertical="top" wrapText="1"/>
    </xf>
    <xf numFmtId="0" fontId="32" fillId="37" borderId="149" xfId="0" applyFont="1" applyFill="1" applyBorder="1" applyAlignment="1">
      <alignment horizontal="center" vertical="top" wrapText="1"/>
    </xf>
    <xf numFmtId="0" fontId="32" fillId="37" borderId="150" xfId="0" applyFont="1" applyFill="1" applyBorder="1" applyAlignment="1">
      <alignment horizontal="center" vertical="top" wrapText="1"/>
    </xf>
    <xf numFmtId="0" fontId="32" fillId="37" borderId="151" xfId="0" applyFont="1" applyFill="1" applyBorder="1" applyAlignment="1">
      <alignment horizontal="center" vertical="top" wrapText="1"/>
    </xf>
    <xf numFmtId="0" fontId="32" fillId="37" borderId="0" xfId="0" applyFont="1" applyFill="1" applyBorder="1" applyAlignment="1">
      <alignment horizontal="center" vertical="top" wrapText="1"/>
    </xf>
    <xf numFmtId="0" fontId="32" fillId="37" borderId="152" xfId="0" applyFont="1" applyFill="1" applyBorder="1" applyAlignment="1">
      <alignment horizontal="center" vertical="top" wrapText="1"/>
    </xf>
    <xf numFmtId="0" fontId="32" fillId="37" borderId="153" xfId="0" applyFont="1" applyFill="1" applyBorder="1" applyAlignment="1">
      <alignment horizontal="center" vertical="top" wrapText="1"/>
    </xf>
    <xf numFmtId="0" fontId="32" fillId="37" borderId="154" xfId="0" applyFont="1" applyFill="1" applyBorder="1" applyAlignment="1">
      <alignment horizontal="center" vertical="top" wrapText="1"/>
    </xf>
    <xf numFmtId="0" fontId="32" fillId="37" borderId="155" xfId="0" applyFont="1" applyFill="1" applyBorder="1" applyAlignment="1">
      <alignment horizontal="center" vertical="top" wrapText="1"/>
    </xf>
    <xf numFmtId="49" fontId="7" fillId="34" borderId="0" xfId="0" applyNumberFormat="1" applyFont="1" applyFill="1" applyBorder="1" applyAlignment="1" applyProtection="1">
      <alignment horizontal="left"/>
      <protection/>
    </xf>
    <xf numFmtId="0" fontId="2" fillId="0" borderId="142"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49" fontId="7" fillId="34" borderId="27" xfId="0" applyNumberFormat="1" applyFont="1" applyFill="1" applyBorder="1" applyAlignment="1" applyProtection="1">
      <alignment horizontal="left"/>
      <protection/>
    </xf>
    <xf numFmtId="0" fontId="7" fillId="34" borderId="27" xfId="0" applyNumberFormat="1" applyFont="1" applyFill="1" applyBorder="1" applyAlignment="1" applyProtection="1">
      <alignment horizontal="left"/>
      <protection/>
    </xf>
    <xf numFmtId="0" fontId="8" fillId="0" borderId="26" xfId="0" applyFont="1" applyFill="1" applyBorder="1" applyAlignment="1">
      <alignment horizontal="right"/>
    </xf>
    <xf numFmtId="0" fontId="8" fillId="0" borderId="0" xfId="0" applyFont="1" applyFill="1" applyBorder="1" applyAlignment="1">
      <alignment horizontal="right"/>
    </xf>
    <xf numFmtId="0" fontId="22" fillId="37" borderId="130" xfId="0" applyFont="1" applyFill="1" applyBorder="1" applyAlignment="1">
      <alignment horizontal="left" vertical="top" wrapText="1"/>
    </xf>
    <xf numFmtId="0" fontId="22" fillId="37" borderId="131" xfId="0" applyFont="1" applyFill="1" applyBorder="1" applyAlignment="1">
      <alignment horizontal="left" vertical="top" wrapText="1"/>
    </xf>
    <xf numFmtId="0" fontId="22" fillId="37" borderId="132" xfId="0" applyFont="1" applyFill="1" applyBorder="1" applyAlignment="1">
      <alignment horizontal="left" vertical="top" wrapText="1"/>
    </xf>
    <xf numFmtId="0" fontId="22" fillId="37" borderId="133" xfId="0" applyFont="1" applyFill="1" applyBorder="1" applyAlignment="1">
      <alignment horizontal="left" vertical="top" wrapText="1"/>
    </xf>
    <xf numFmtId="0" fontId="22" fillId="37" borderId="134" xfId="0" applyFont="1" applyFill="1" applyBorder="1" applyAlignment="1">
      <alignment horizontal="left" vertical="top" wrapText="1"/>
    </xf>
    <xf numFmtId="0" fontId="8" fillId="0" borderId="26"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0" fillId="37" borderId="91" xfId="0" applyFill="1" applyBorder="1" applyAlignment="1" applyProtection="1">
      <alignment horizontal="left" vertical="top" wrapText="1"/>
      <protection/>
    </xf>
    <xf numFmtId="0" fontId="0" fillId="37" borderId="156" xfId="0" applyFill="1" applyBorder="1" applyAlignment="1" applyProtection="1">
      <alignment horizontal="left" vertical="top" wrapText="1"/>
      <protection/>
    </xf>
    <xf numFmtId="0" fontId="0" fillId="37" borderId="92" xfId="0" applyFill="1" applyBorder="1" applyAlignment="1" applyProtection="1">
      <alignment horizontal="left" vertical="top" wrapText="1"/>
      <protection/>
    </xf>
    <xf numFmtId="0" fontId="0" fillId="37" borderId="93" xfId="0" applyFill="1" applyBorder="1" applyAlignment="1" applyProtection="1">
      <alignment horizontal="left" vertical="top" wrapText="1"/>
      <protection/>
    </xf>
    <xf numFmtId="0" fontId="0" fillId="37" borderId="0" xfId="0" applyFill="1" applyBorder="1" applyAlignment="1" applyProtection="1">
      <alignment horizontal="left" vertical="top" wrapText="1"/>
      <protection/>
    </xf>
    <xf numFmtId="0" fontId="0" fillId="37" borderId="94" xfId="0" applyFill="1" applyBorder="1" applyAlignment="1" applyProtection="1">
      <alignment horizontal="left" vertical="top" wrapText="1"/>
      <protection/>
    </xf>
    <xf numFmtId="0" fontId="0" fillId="37" borderId="95" xfId="0" applyFill="1" applyBorder="1" applyAlignment="1" applyProtection="1">
      <alignment horizontal="left" vertical="top" wrapText="1"/>
      <protection/>
    </xf>
    <xf numFmtId="0" fontId="0" fillId="37" borderId="157" xfId="0" applyFill="1" applyBorder="1" applyAlignment="1" applyProtection="1">
      <alignment horizontal="left" vertical="top" wrapText="1"/>
      <protection/>
    </xf>
    <xf numFmtId="0" fontId="0" fillId="37" borderId="96" xfId="0" applyFill="1" applyBorder="1" applyAlignment="1" applyProtection="1">
      <alignment horizontal="left" vertical="top" wrapText="1"/>
      <protection/>
    </xf>
    <xf numFmtId="49" fontId="8" fillId="0" borderId="0" xfId="44" applyNumberFormat="1" applyFont="1" applyAlignment="1">
      <alignment horizontal="left"/>
    </xf>
    <xf numFmtId="173" fontId="17" fillId="0" borderId="26" xfId="44" applyNumberFormat="1" applyFont="1" applyFill="1" applyBorder="1" applyAlignment="1" applyProtection="1">
      <alignment horizontal="center"/>
      <protection/>
    </xf>
    <xf numFmtId="173" fontId="17" fillId="0" borderId="0" xfId="44" applyNumberFormat="1" applyFont="1" applyFill="1" applyBorder="1" applyAlignment="1" applyProtection="1">
      <alignment horizontal="center"/>
      <protection/>
    </xf>
    <xf numFmtId="170" fontId="2" fillId="0" borderId="0" xfId="44" applyNumberFormat="1" applyFont="1" applyAlignment="1" applyProtection="1">
      <alignment horizontal="center"/>
      <protection/>
    </xf>
    <xf numFmtId="0" fontId="7" fillId="0" borderId="0" xfId="0" applyFont="1" applyFill="1" applyBorder="1" applyAlignment="1" applyProtection="1">
      <alignment horizontal="left"/>
      <protection/>
    </xf>
    <xf numFmtId="173" fontId="17" fillId="0" borderId="0" xfId="0" applyNumberFormat="1" applyFont="1" applyFill="1" applyBorder="1" applyAlignment="1" applyProtection="1">
      <alignment horizontal="left"/>
      <protection/>
    </xf>
    <xf numFmtId="173" fontId="17" fillId="0" borderId="0" xfId="0" applyNumberFormat="1" applyFont="1" applyFill="1" applyBorder="1" applyAlignment="1" applyProtection="1">
      <alignment horizontal="center"/>
      <protection locked="0"/>
    </xf>
    <xf numFmtId="171" fontId="17" fillId="34" borderId="26" xfId="0" applyNumberFormat="1" applyFont="1" applyFill="1" applyBorder="1" applyAlignment="1" applyProtection="1">
      <alignment horizontal="righ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
      <font>
        <color indexed="9"/>
      </font>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4</xdr:row>
      <xdr:rowOff>133350</xdr:rowOff>
    </xdr:from>
    <xdr:to>
      <xdr:col>5</xdr:col>
      <xdr:colOff>123825</xdr:colOff>
      <xdr:row>20</xdr:row>
      <xdr:rowOff>85725</xdr:rowOff>
    </xdr:to>
    <xdr:sp>
      <xdr:nvSpPr>
        <xdr:cNvPr id="1" name="Rectangle 6"/>
        <xdr:cNvSpPr>
          <a:spLocks/>
        </xdr:cNvSpPr>
      </xdr:nvSpPr>
      <xdr:spPr>
        <a:xfrm>
          <a:off x="2257425" y="1143000"/>
          <a:ext cx="914400" cy="2543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4</xdr:row>
      <xdr:rowOff>133350</xdr:rowOff>
    </xdr:from>
    <xdr:to>
      <xdr:col>7</xdr:col>
      <xdr:colOff>180975</xdr:colOff>
      <xdr:row>20</xdr:row>
      <xdr:rowOff>85725</xdr:rowOff>
    </xdr:to>
    <xdr:sp>
      <xdr:nvSpPr>
        <xdr:cNvPr id="2" name="Rectangle 7"/>
        <xdr:cNvSpPr>
          <a:spLocks/>
        </xdr:cNvSpPr>
      </xdr:nvSpPr>
      <xdr:spPr>
        <a:xfrm>
          <a:off x="3533775" y="1143000"/>
          <a:ext cx="914400" cy="2543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4</xdr:row>
      <xdr:rowOff>142875</xdr:rowOff>
    </xdr:from>
    <xdr:to>
      <xdr:col>3</xdr:col>
      <xdr:colOff>38100</xdr:colOff>
      <xdr:row>15</xdr:row>
      <xdr:rowOff>95250</xdr:rowOff>
    </xdr:to>
    <xdr:sp>
      <xdr:nvSpPr>
        <xdr:cNvPr id="3" name="Rectangle 9"/>
        <xdr:cNvSpPr>
          <a:spLocks/>
        </xdr:cNvSpPr>
      </xdr:nvSpPr>
      <xdr:spPr>
        <a:xfrm>
          <a:off x="514350" y="1152525"/>
          <a:ext cx="1352550" cy="173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4</xdr:row>
      <xdr:rowOff>133350</xdr:rowOff>
    </xdr:from>
    <xdr:to>
      <xdr:col>10</xdr:col>
      <xdr:colOff>381000</xdr:colOff>
      <xdr:row>20</xdr:row>
      <xdr:rowOff>76200</xdr:rowOff>
    </xdr:to>
    <xdr:sp>
      <xdr:nvSpPr>
        <xdr:cNvPr id="4" name="Rectangle 10"/>
        <xdr:cNvSpPr>
          <a:spLocks/>
        </xdr:cNvSpPr>
      </xdr:nvSpPr>
      <xdr:spPr>
        <a:xfrm>
          <a:off x="4743450" y="1143000"/>
          <a:ext cx="1733550" cy="2533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76200</xdr:colOff>
      <xdr:row>5</xdr:row>
      <xdr:rowOff>142875</xdr:rowOff>
    </xdr:from>
    <xdr:to>
      <xdr:col>13</xdr:col>
      <xdr:colOff>628650</xdr:colOff>
      <xdr:row>9</xdr:row>
      <xdr:rowOff>104775</xdr:rowOff>
    </xdr:to>
    <xdr:pic>
      <xdr:nvPicPr>
        <xdr:cNvPr id="5" name="Picture 13" descr="MenuButton"/>
        <xdr:cNvPicPr preferRelativeResize="1">
          <a:picLocks noChangeAspect="1"/>
        </xdr:cNvPicPr>
      </xdr:nvPicPr>
      <xdr:blipFill>
        <a:blip r:embed="rId1"/>
        <a:stretch>
          <a:fillRect/>
        </a:stretch>
      </xdr:blipFill>
      <xdr:spPr>
        <a:xfrm>
          <a:off x="6981825" y="1314450"/>
          <a:ext cx="1038225" cy="609600"/>
        </a:xfrm>
        <a:prstGeom prst="rect">
          <a:avLst/>
        </a:prstGeom>
        <a:noFill/>
        <a:ln w="9525" cmpd="sng">
          <a:noFill/>
        </a:ln>
      </xdr:spPr>
    </xdr:pic>
    <xdr:clientData/>
  </xdr:twoCellAnchor>
  <xdr:twoCellAnchor editAs="oneCell">
    <xdr:from>
      <xdr:col>11</xdr:col>
      <xdr:colOff>66675</xdr:colOff>
      <xdr:row>14</xdr:row>
      <xdr:rowOff>9525</xdr:rowOff>
    </xdr:from>
    <xdr:to>
      <xdr:col>12</xdr:col>
      <xdr:colOff>447675</xdr:colOff>
      <xdr:row>19</xdr:row>
      <xdr:rowOff>76200</xdr:rowOff>
    </xdr:to>
    <xdr:pic>
      <xdr:nvPicPr>
        <xdr:cNvPr id="6" name="Picture 15" descr="PrintButton"/>
        <xdr:cNvPicPr preferRelativeResize="1">
          <a:picLocks noChangeAspect="1"/>
        </xdr:cNvPicPr>
      </xdr:nvPicPr>
      <xdr:blipFill>
        <a:blip r:embed="rId2"/>
        <a:stretch>
          <a:fillRect/>
        </a:stretch>
      </xdr:blipFill>
      <xdr:spPr>
        <a:xfrm>
          <a:off x="6772275" y="2638425"/>
          <a:ext cx="581025" cy="876300"/>
        </a:xfrm>
        <a:prstGeom prst="rect">
          <a:avLst/>
        </a:prstGeom>
        <a:noFill/>
        <a:ln w="9525" cmpd="sng">
          <a:noFill/>
        </a:ln>
      </xdr:spPr>
    </xdr:pic>
    <xdr:clientData/>
  </xdr:twoCellAnchor>
  <xdr:twoCellAnchor>
    <xdr:from>
      <xdr:col>10</xdr:col>
      <xdr:colOff>533400</xdr:colOff>
      <xdr:row>4</xdr:row>
      <xdr:rowOff>142875</xdr:rowOff>
    </xdr:from>
    <xdr:to>
      <xdr:col>15</xdr:col>
      <xdr:colOff>57150</xdr:colOff>
      <xdr:row>12</xdr:row>
      <xdr:rowOff>28575</xdr:rowOff>
    </xdr:to>
    <xdr:sp>
      <xdr:nvSpPr>
        <xdr:cNvPr id="7" name="Rectangle 16"/>
        <xdr:cNvSpPr>
          <a:spLocks/>
        </xdr:cNvSpPr>
      </xdr:nvSpPr>
      <xdr:spPr>
        <a:xfrm>
          <a:off x="6629400" y="1152525"/>
          <a:ext cx="17145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13</xdr:row>
      <xdr:rowOff>66675</xdr:rowOff>
    </xdr:from>
    <xdr:to>
      <xdr:col>15</xdr:col>
      <xdr:colOff>57150</xdr:colOff>
      <xdr:row>20</xdr:row>
      <xdr:rowOff>76200</xdr:rowOff>
    </xdr:to>
    <xdr:sp>
      <xdr:nvSpPr>
        <xdr:cNvPr id="8" name="Rectangle 17"/>
        <xdr:cNvSpPr>
          <a:spLocks/>
        </xdr:cNvSpPr>
      </xdr:nvSpPr>
      <xdr:spPr>
        <a:xfrm>
          <a:off x="6638925" y="2533650"/>
          <a:ext cx="1704975" cy="1143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180975</xdr:rowOff>
    </xdr:from>
    <xdr:to>
      <xdr:col>1</xdr:col>
      <xdr:colOff>419100</xdr:colOff>
      <xdr:row>3</xdr:row>
      <xdr:rowOff>104775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04775" y="180975"/>
          <a:ext cx="1038225" cy="609600"/>
        </a:xfrm>
        <a:prstGeom prst="rect">
          <a:avLst/>
        </a:prstGeom>
        <a:noFill/>
        <a:ln w="9525" cmpd="sng">
          <a:noFill/>
        </a:ln>
      </xdr:spPr>
    </xdr:pic>
    <xdr:clientData fPrintsWithSheet="0"/>
  </xdr:twoCellAnchor>
  <xdr:twoCellAnchor editAs="oneCell">
    <xdr:from>
      <xdr:col>0</xdr:col>
      <xdr:colOff>76200</xdr:colOff>
      <xdr:row>51</xdr:row>
      <xdr:rowOff>180975</xdr:rowOff>
    </xdr:from>
    <xdr:to>
      <xdr:col>1</xdr:col>
      <xdr:colOff>390525</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76200" y="8743950"/>
          <a:ext cx="1038225" cy="609600"/>
        </a:xfrm>
        <a:prstGeom prst="rect">
          <a:avLst/>
        </a:prstGeom>
        <a:noFill/>
        <a:ln w="9525" cmpd="sng">
          <a:noFill/>
        </a:ln>
      </xdr:spPr>
    </xdr:pic>
    <xdr:clientData fPrintsWithSheet="0"/>
  </xdr:twoCellAnchor>
  <xdr:twoCellAnchor editAs="oneCell">
    <xdr:from>
      <xdr:col>1</xdr:col>
      <xdr:colOff>619125</xdr:colOff>
      <xdr:row>0</xdr:row>
      <xdr:rowOff>47625</xdr:rowOff>
    </xdr:from>
    <xdr:to>
      <xdr:col>1</xdr:col>
      <xdr:colOff>1162050</xdr:colOff>
      <xdr:row>3</xdr:row>
      <xdr:rowOff>180975</xdr:rowOff>
    </xdr:to>
    <xdr:pic macro="[0]!PrintPreview">
      <xdr:nvPicPr>
        <xdr:cNvPr id="3" name="Picture 5" descr="PrintButton"/>
        <xdr:cNvPicPr preferRelativeResize="1">
          <a:picLocks noChangeAspect="1"/>
        </xdr:cNvPicPr>
      </xdr:nvPicPr>
      <xdr:blipFill>
        <a:blip r:embed="rId6"/>
        <a:stretch>
          <a:fillRect/>
        </a:stretch>
      </xdr:blipFill>
      <xdr:spPr>
        <a:xfrm>
          <a:off x="1343025" y="47625"/>
          <a:ext cx="542925" cy="81915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142875</xdr:rowOff>
    </xdr:from>
    <xdr:to>
      <xdr:col>0</xdr:col>
      <xdr:colOff>1162050</xdr:colOff>
      <xdr:row>3</xdr:row>
      <xdr:rowOff>190500</xdr:rowOff>
    </xdr:to>
    <xdr:pic>
      <xdr:nvPicPr>
        <xdr:cNvPr id="1" name="Picture 4" descr="MenuButton">
          <a:hlinkClick r:id="rId3"/>
        </xdr:cNvPr>
        <xdr:cNvPicPr preferRelativeResize="1">
          <a:picLocks noChangeAspect="1"/>
        </xdr:cNvPicPr>
      </xdr:nvPicPr>
      <xdr:blipFill>
        <a:blip r:embed="rId1"/>
        <a:stretch>
          <a:fillRect/>
        </a:stretch>
      </xdr:blipFill>
      <xdr:spPr>
        <a:xfrm>
          <a:off x="123825" y="142875"/>
          <a:ext cx="1038225" cy="609600"/>
        </a:xfrm>
        <a:prstGeom prst="rect">
          <a:avLst/>
        </a:prstGeom>
        <a:noFill/>
        <a:ln w="9525" cmpd="sng">
          <a:noFill/>
        </a:ln>
      </xdr:spPr>
    </xdr:pic>
    <xdr:clientData fPrintsWithSheet="0"/>
  </xdr:twoCellAnchor>
  <xdr:twoCellAnchor editAs="oneCell">
    <xdr:from>
      <xdr:col>5</xdr:col>
      <xdr:colOff>219075</xdr:colOff>
      <xdr:row>0</xdr:row>
      <xdr:rowOff>95250</xdr:rowOff>
    </xdr:from>
    <xdr:to>
      <xdr:col>5</xdr:col>
      <xdr:colOff>762000</xdr:colOff>
      <xdr:row>4</xdr:row>
      <xdr:rowOff>152400</xdr:rowOff>
    </xdr:to>
    <xdr:pic macro="[0]!PrintPreview">
      <xdr:nvPicPr>
        <xdr:cNvPr id="2" name="Picture 5" descr="PrintButton"/>
        <xdr:cNvPicPr preferRelativeResize="1">
          <a:picLocks noChangeAspect="1"/>
        </xdr:cNvPicPr>
      </xdr:nvPicPr>
      <xdr:blipFill>
        <a:blip r:embed="rId4"/>
        <a:stretch>
          <a:fillRect/>
        </a:stretch>
      </xdr:blipFill>
      <xdr:spPr>
        <a:xfrm>
          <a:off x="6067425" y="95250"/>
          <a:ext cx="542925" cy="81915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180975</xdr:rowOff>
    </xdr:from>
    <xdr:to>
      <xdr:col>1</xdr:col>
      <xdr:colOff>523875</xdr:colOff>
      <xdr:row>3</xdr:row>
      <xdr:rowOff>104775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257175" y="180975"/>
          <a:ext cx="1038225" cy="609600"/>
        </a:xfrm>
        <a:prstGeom prst="rect">
          <a:avLst/>
        </a:prstGeom>
        <a:noFill/>
        <a:ln w="9525" cmpd="sng">
          <a:noFill/>
        </a:ln>
      </xdr:spPr>
    </xdr:pic>
    <xdr:clientData fPrintsWithSheet="0"/>
  </xdr:twoCellAnchor>
  <xdr:twoCellAnchor editAs="oneCell">
    <xdr:from>
      <xdr:col>0</xdr:col>
      <xdr:colOff>85725</xdr:colOff>
      <xdr:row>51</xdr:row>
      <xdr:rowOff>142875</xdr:rowOff>
    </xdr:from>
    <xdr:to>
      <xdr:col>1</xdr:col>
      <xdr:colOff>352425</xdr:colOff>
      <xdr:row>54</xdr:row>
      <xdr:rowOff>66675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85725" y="8705850"/>
          <a:ext cx="1038225" cy="609600"/>
        </a:xfrm>
        <a:prstGeom prst="rect">
          <a:avLst/>
        </a:prstGeom>
        <a:noFill/>
        <a:ln w="9525" cmpd="sng">
          <a:noFill/>
        </a:ln>
      </xdr:spPr>
    </xdr:pic>
    <xdr:clientData fPrintsWithSheet="0"/>
  </xdr:twoCellAnchor>
  <xdr:twoCellAnchor editAs="oneCell">
    <xdr:from>
      <xdr:col>1</xdr:col>
      <xdr:colOff>762000</xdr:colOff>
      <xdr:row>0</xdr:row>
      <xdr:rowOff>38100</xdr:rowOff>
    </xdr:from>
    <xdr:to>
      <xdr:col>1</xdr:col>
      <xdr:colOff>1304925</xdr:colOff>
      <xdr:row>3</xdr:row>
      <xdr:rowOff>171450</xdr:rowOff>
    </xdr:to>
    <xdr:pic macro="[0]!PrintPreview">
      <xdr:nvPicPr>
        <xdr:cNvPr id="3" name="Picture 5" descr="PrintButton"/>
        <xdr:cNvPicPr preferRelativeResize="1">
          <a:picLocks noChangeAspect="1"/>
        </xdr:cNvPicPr>
      </xdr:nvPicPr>
      <xdr:blipFill>
        <a:blip r:embed="rId6"/>
        <a:stretch>
          <a:fillRect/>
        </a:stretch>
      </xdr:blipFill>
      <xdr:spPr>
        <a:xfrm>
          <a:off x="1533525" y="38100"/>
          <a:ext cx="542925" cy="81915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19050</xdr:rowOff>
    </xdr:from>
    <xdr:to>
      <xdr:col>0</xdr:col>
      <xdr:colOff>1190625</xdr:colOff>
      <xdr:row>4</xdr:row>
      <xdr:rowOff>28575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52400" y="180975"/>
          <a:ext cx="1038225" cy="609600"/>
        </a:xfrm>
        <a:prstGeom prst="rect">
          <a:avLst/>
        </a:prstGeom>
        <a:noFill/>
        <a:ln w="9525" cmpd="sng">
          <a:noFill/>
        </a:ln>
      </xdr:spPr>
    </xdr:pic>
    <xdr:clientData fPrintsWithSheet="0"/>
  </xdr:twoCellAnchor>
  <xdr:twoCellAnchor editAs="oneCell">
    <xdr:from>
      <xdr:col>5</xdr:col>
      <xdr:colOff>180975</xdr:colOff>
      <xdr:row>0</xdr:row>
      <xdr:rowOff>76200</xdr:rowOff>
    </xdr:from>
    <xdr:to>
      <xdr:col>5</xdr:col>
      <xdr:colOff>723900</xdr:colOff>
      <xdr:row>4</xdr:row>
      <xdr:rowOff>133350</xdr:rowOff>
    </xdr:to>
    <xdr:pic macro="[0]!PrintPreview">
      <xdr:nvPicPr>
        <xdr:cNvPr id="2" name="Picture 4" descr="PrintButton"/>
        <xdr:cNvPicPr preferRelativeResize="1">
          <a:picLocks noChangeAspect="1"/>
        </xdr:cNvPicPr>
      </xdr:nvPicPr>
      <xdr:blipFill>
        <a:blip r:embed="rId4"/>
        <a:stretch>
          <a:fillRect/>
        </a:stretch>
      </xdr:blipFill>
      <xdr:spPr>
        <a:xfrm>
          <a:off x="6153150" y="76200"/>
          <a:ext cx="542925" cy="81915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571500</xdr:colOff>
      <xdr:row>3</xdr:row>
      <xdr:rowOff>66675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42875" y="142875"/>
          <a:ext cx="1038225" cy="609600"/>
        </a:xfrm>
        <a:prstGeom prst="rect">
          <a:avLst/>
        </a:prstGeom>
        <a:noFill/>
        <a:ln w="9525" cmpd="sng">
          <a:noFill/>
        </a:ln>
      </xdr:spPr>
    </xdr:pic>
    <xdr:clientData fPrintsWithSheet="0"/>
  </xdr:twoCellAnchor>
  <xdr:twoCellAnchor editAs="oneCell">
    <xdr:from>
      <xdr:col>0</xdr:col>
      <xdr:colOff>66675</xdr:colOff>
      <xdr:row>51</xdr:row>
      <xdr:rowOff>180975</xdr:rowOff>
    </xdr:from>
    <xdr:to>
      <xdr:col>1</xdr:col>
      <xdr:colOff>495300</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66675" y="8743950"/>
          <a:ext cx="1038225" cy="609600"/>
        </a:xfrm>
        <a:prstGeom prst="rect">
          <a:avLst/>
        </a:prstGeom>
        <a:noFill/>
        <a:ln w="9525" cmpd="sng">
          <a:noFill/>
        </a:ln>
      </xdr:spPr>
    </xdr:pic>
    <xdr:clientData fPrintsWithSheet="0"/>
  </xdr:twoCellAnchor>
  <xdr:twoCellAnchor editAs="oneCell">
    <xdr:from>
      <xdr:col>1</xdr:col>
      <xdr:colOff>676275</xdr:colOff>
      <xdr:row>0</xdr:row>
      <xdr:rowOff>38100</xdr:rowOff>
    </xdr:from>
    <xdr:to>
      <xdr:col>1</xdr:col>
      <xdr:colOff>1219200</xdr:colOff>
      <xdr:row>3</xdr:row>
      <xdr:rowOff>171450</xdr:rowOff>
    </xdr:to>
    <xdr:pic macro="[0]!PrintPreview">
      <xdr:nvPicPr>
        <xdr:cNvPr id="3" name="Picture 5" descr="PrintButton"/>
        <xdr:cNvPicPr preferRelativeResize="1">
          <a:picLocks noChangeAspect="1"/>
        </xdr:cNvPicPr>
      </xdr:nvPicPr>
      <xdr:blipFill>
        <a:blip r:embed="rId6"/>
        <a:stretch>
          <a:fillRect/>
        </a:stretch>
      </xdr:blipFill>
      <xdr:spPr>
        <a:xfrm>
          <a:off x="1285875" y="38100"/>
          <a:ext cx="542925" cy="81915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133350</xdr:rowOff>
    </xdr:from>
    <xdr:to>
      <xdr:col>0</xdr:col>
      <xdr:colOff>1133475</xdr:colOff>
      <xdr:row>3</xdr:row>
      <xdr:rowOff>180975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95250" y="133350"/>
          <a:ext cx="1038225" cy="609600"/>
        </a:xfrm>
        <a:prstGeom prst="rect">
          <a:avLst/>
        </a:prstGeom>
        <a:noFill/>
        <a:ln w="9525" cmpd="sng">
          <a:noFill/>
        </a:ln>
      </xdr:spPr>
    </xdr:pic>
    <xdr:clientData fPrintsWithSheet="0"/>
  </xdr:twoCellAnchor>
  <xdr:twoCellAnchor editAs="oneCell">
    <xdr:from>
      <xdr:col>5</xdr:col>
      <xdr:colOff>171450</xdr:colOff>
      <xdr:row>0</xdr:row>
      <xdr:rowOff>76200</xdr:rowOff>
    </xdr:from>
    <xdr:to>
      <xdr:col>5</xdr:col>
      <xdr:colOff>714375</xdr:colOff>
      <xdr:row>4</xdr:row>
      <xdr:rowOff>133350</xdr:rowOff>
    </xdr:to>
    <xdr:pic macro="[0]!PrintPreview">
      <xdr:nvPicPr>
        <xdr:cNvPr id="2" name="Picture 4" descr="PrintButton"/>
        <xdr:cNvPicPr preferRelativeResize="1">
          <a:picLocks noChangeAspect="1"/>
        </xdr:cNvPicPr>
      </xdr:nvPicPr>
      <xdr:blipFill>
        <a:blip r:embed="rId4"/>
        <a:stretch>
          <a:fillRect/>
        </a:stretch>
      </xdr:blipFill>
      <xdr:spPr>
        <a:xfrm>
          <a:off x="6143625" y="76200"/>
          <a:ext cx="542925" cy="8191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161925</xdr:rowOff>
    </xdr:from>
    <xdr:to>
      <xdr:col>1</xdr:col>
      <xdr:colOff>609600</xdr:colOff>
      <xdr:row>3</xdr:row>
      <xdr:rowOff>85725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80975" y="161925"/>
          <a:ext cx="1038225" cy="609600"/>
        </a:xfrm>
        <a:prstGeom prst="rect">
          <a:avLst/>
        </a:prstGeom>
        <a:noFill/>
        <a:ln w="9525" cmpd="sng">
          <a:noFill/>
        </a:ln>
      </xdr:spPr>
    </xdr:pic>
    <xdr:clientData fPrintsWithSheet="0"/>
  </xdr:twoCellAnchor>
  <xdr:twoCellAnchor editAs="oneCell">
    <xdr:from>
      <xdr:col>0</xdr:col>
      <xdr:colOff>66675</xdr:colOff>
      <xdr:row>51</xdr:row>
      <xdr:rowOff>142875</xdr:rowOff>
    </xdr:from>
    <xdr:to>
      <xdr:col>1</xdr:col>
      <xdr:colOff>495300</xdr:colOff>
      <xdr:row>54</xdr:row>
      <xdr:rowOff>66675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66675" y="8705850"/>
          <a:ext cx="1038225" cy="609600"/>
        </a:xfrm>
        <a:prstGeom prst="rect">
          <a:avLst/>
        </a:prstGeom>
        <a:noFill/>
        <a:ln w="9525" cmpd="sng">
          <a:noFill/>
        </a:ln>
      </xdr:spPr>
    </xdr:pic>
    <xdr:clientData fPrintsWithSheet="0"/>
  </xdr:twoCellAnchor>
  <xdr:twoCellAnchor editAs="oneCell">
    <xdr:from>
      <xdr:col>1</xdr:col>
      <xdr:colOff>752475</xdr:colOff>
      <xdr:row>0</xdr:row>
      <xdr:rowOff>66675</xdr:rowOff>
    </xdr:from>
    <xdr:to>
      <xdr:col>1</xdr:col>
      <xdr:colOff>1295400</xdr:colOff>
      <xdr:row>3</xdr:row>
      <xdr:rowOff>200025</xdr:rowOff>
    </xdr:to>
    <xdr:pic macro="[0]!PrintPreview">
      <xdr:nvPicPr>
        <xdr:cNvPr id="3" name="Picture 5" descr="PrintButton"/>
        <xdr:cNvPicPr preferRelativeResize="1">
          <a:picLocks noChangeAspect="1"/>
        </xdr:cNvPicPr>
      </xdr:nvPicPr>
      <xdr:blipFill>
        <a:blip r:embed="rId6"/>
        <a:stretch>
          <a:fillRect/>
        </a:stretch>
      </xdr:blipFill>
      <xdr:spPr>
        <a:xfrm>
          <a:off x="1362075" y="66675"/>
          <a:ext cx="542925" cy="81915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0</xdr:col>
      <xdr:colOff>1181100</xdr:colOff>
      <xdr:row>4</xdr:row>
      <xdr:rowOff>0</xdr:rowOff>
    </xdr:to>
    <xdr:pic>
      <xdr:nvPicPr>
        <xdr:cNvPr id="1" name="Picture 3" descr="MenuButton">
          <a:hlinkClick r:id="rId3"/>
        </xdr:cNvPr>
        <xdr:cNvPicPr preferRelativeResize="1">
          <a:picLocks noChangeAspect="1"/>
        </xdr:cNvPicPr>
      </xdr:nvPicPr>
      <xdr:blipFill>
        <a:blip r:embed="rId1"/>
        <a:stretch>
          <a:fillRect/>
        </a:stretch>
      </xdr:blipFill>
      <xdr:spPr>
        <a:xfrm>
          <a:off x="142875" y="152400"/>
          <a:ext cx="1038225" cy="609600"/>
        </a:xfrm>
        <a:prstGeom prst="rect">
          <a:avLst/>
        </a:prstGeom>
        <a:noFill/>
        <a:ln w="9525" cmpd="sng">
          <a:noFill/>
        </a:ln>
      </xdr:spPr>
    </xdr:pic>
    <xdr:clientData fPrintsWithSheet="0"/>
  </xdr:twoCellAnchor>
  <xdr:twoCellAnchor editAs="oneCell">
    <xdr:from>
      <xdr:col>5</xdr:col>
      <xdr:colOff>209550</xdr:colOff>
      <xdr:row>0</xdr:row>
      <xdr:rowOff>66675</xdr:rowOff>
    </xdr:from>
    <xdr:to>
      <xdr:col>5</xdr:col>
      <xdr:colOff>752475</xdr:colOff>
      <xdr:row>4</xdr:row>
      <xdr:rowOff>123825</xdr:rowOff>
    </xdr:to>
    <xdr:pic macro="[0]!PrintPreview">
      <xdr:nvPicPr>
        <xdr:cNvPr id="2" name="Picture 4" descr="PrintButton"/>
        <xdr:cNvPicPr preferRelativeResize="1">
          <a:picLocks noChangeAspect="1"/>
        </xdr:cNvPicPr>
      </xdr:nvPicPr>
      <xdr:blipFill>
        <a:blip r:embed="rId4"/>
        <a:stretch>
          <a:fillRect/>
        </a:stretch>
      </xdr:blipFill>
      <xdr:spPr>
        <a:xfrm>
          <a:off x="6181725" y="66675"/>
          <a:ext cx="542925" cy="81915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1</xdr:col>
      <xdr:colOff>609600</xdr:colOff>
      <xdr:row>3</xdr:row>
      <xdr:rowOff>66675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80975" y="142875"/>
          <a:ext cx="1038225" cy="609600"/>
        </a:xfrm>
        <a:prstGeom prst="rect">
          <a:avLst/>
        </a:prstGeom>
        <a:noFill/>
        <a:ln w="9525" cmpd="sng">
          <a:noFill/>
        </a:ln>
      </xdr:spPr>
    </xdr:pic>
    <xdr:clientData fPrintsWithSheet="0"/>
  </xdr:twoCellAnchor>
  <xdr:twoCellAnchor editAs="oneCell">
    <xdr:from>
      <xdr:col>0</xdr:col>
      <xdr:colOff>47625</xdr:colOff>
      <xdr:row>51</xdr:row>
      <xdr:rowOff>142875</xdr:rowOff>
    </xdr:from>
    <xdr:to>
      <xdr:col>1</xdr:col>
      <xdr:colOff>476250</xdr:colOff>
      <xdr:row>54</xdr:row>
      <xdr:rowOff>66675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47625" y="8705850"/>
          <a:ext cx="1038225" cy="609600"/>
        </a:xfrm>
        <a:prstGeom prst="rect">
          <a:avLst/>
        </a:prstGeom>
        <a:noFill/>
        <a:ln w="9525" cmpd="sng">
          <a:noFill/>
        </a:ln>
      </xdr:spPr>
    </xdr:pic>
    <xdr:clientData fPrintsWithSheet="0"/>
  </xdr:twoCellAnchor>
  <xdr:twoCellAnchor editAs="oneCell">
    <xdr:from>
      <xdr:col>1</xdr:col>
      <xdr:colOff>752475</xdr:colOff>
      <xdr:row>0</xdr:row>
      <xdr:rowOff>38100</xdr:rowOff>
    </xdr:from>
    <xdr:to>
      <xdr:col>1</xdr:col>
      <xdr:colOff>1295400</xdr:colOff>
      <xdr:row>3</xdr:row>
      <xdr:rowOff>171450</xdr:rowOff>
    </xdr:to>
    <xdr:pic macro="[0]!PrintPreview">
      <xdr:nvPicPr>
        <xdr:cNvPr id="3" name="Picture 5" descr="PrintButton"/>
        <xdr:cNvPicPr preferRelativeResize="1">
          <a:picLocks noChangeAspect="1"/>
        </xdr:cNvPicPr>
      </xdr:nvPicPr>
      <xdr:blipFill>
        <a:blip r:embed="rId6"/>
        <a:stretch>
          <a:fillRect/>
        </a:stretch>
      </xdr:blipFill>
      <xdr:spPr>
        <a:xfrm>
          <a:off x="1362075" y="38100"/>
          <a:ext cx="542925" cy="81915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9525</xdr:rowOff>
    </xdr:from>
    <xdr:to>
      <xdr:col>0</xdr:col>
      <xdr:colOff>1181100</xdr:colOff>
      <xdr:row>4</xdr:row>
      <xdr:rowOff>19050</xdr:rowOff>
    </xdr:to>
    <xdr:pic>
      <xdr:nvPicPr>
        <xdr:cNvPr id="1" name="Picture 3" descr="MenuButton">
          <a:hlinkClick r:id="rId3"/>
        </xdr:cNvPr>
        <xdr:cNvPicPr preferRelativeResize="1">
          <a:picLocks noChangeAspect="1"/>
        </xdr:cNvPicPr>
      </xdr:nvPicPr>
      <xdr:blipFill>
        <a:blip r:embed="rId1"/>
        <a:stretch>
          <a:fillRect/>
        </a:stretch>
      </xdr:blipFill>
      <xdr:spPr>
        <a:xfrm>
          <a:off x="142875" y="171450"/>
          <a:ext cx="1038225" cy="609600"/>
        </a:xfrm>
        <a:prstGeom prst="rect">
          <a:avLst/>
        </a:prstGeom>
        <a:noFill/>
        <a:ln w="9525" cmpd="sng">
          <a:noFill/>
        </a:ln>
      </xdr:spPr>
    </xdr:pic>
    <xdr:clientData fPrintsWithSheet="0"/>
  </xdr:twoCellAnchor>
  <xdr:twoCellAnchor editAs="oneCell">
    <xdr:from>
      <xdr:col>5</xdr:col>
      <xdr:colOff>228600</xdr:colOff>
      <xdr:row>0</xdr:row>
      <xdr:rowOff>66675</xdr:rowOff>
    </xdr:from>
    <xdr:to>
      <xdr:col>5</xdr:col>
      <xdr:colOff>771525</xdr:colOff>
      <xdr:row>4</xdr:row>
      <xdr:rowOff>123825</xdr:rowOff>
    </xdr:to>
    <xdr:pic macro="[0]!PrintPreview">
      <xdr:nvPicPr>
        <xdr:cNvPr id="2" name="Picture 4" descr="PrintButton"/>
        <xdr:cNvPicPr preferRelativeResize="1">
          <a:picLocks noChangeAspect="1"/>
        </xdr:cNvPicPr>
      </xdr:nvPicPr>
      <xdr:blipFill>
        <a:blip r:embed="rId4"/>
        <a:stretch>
          <a:fillRect/>
        </a:stretch>
      </xdr:blipFill>
      <xdr:spPr>
        <a:xfrm>
          <a:off x="6200775" y="66675"/>
          <a:ext cx="542925" cy="8191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142875</xdr:rowOff>
    </xdr:from>
    <xdr:to>
      <xdr:col>1</xdr:col>
      <xdr:colOff>1047750</xdr:colOff>
      <xdr:row>3</xdr:row>
      <xdr:rowOff>85725</xdr:rowOff>
    </xdr:to>
    <xdr:pic>
      <xdr:nvPicPr>
        <xdr:cNvPr id="1" name="Picture 4" descr="MenuButton">
          <a:hlinkClick r:id="rId3"/>
        </xdr:cNvPr>
        <xdr:cNvPicPr preferRelativeResize="1">
          <a:picLocks noChangeAspect="1"/>
        </xdr:cNvPicPr>
      </xdr:nvPicPr>
      <xdr:blipFill>
        <a:blip r:embed="rId1"/>
        <a:stretch>
          <a:fillRect/>
        </a:stretch>
      </xdr:blipFill>
      <xdr:spPr>
        <a:xfrm>
          <a:off x="466725" y="142875"/>
          <a:ext cx="1038225" cy="609600"/>
        </a:xfrm>
        <a:prstGeom prst="rect">
          <a:avLst/>
        </a:prstGeom>
        <a:noFill/>
        <a:ln w="9525" cmpd="sng">
          <a:noFill/>
        </a:ln>
      </xdr:spPr>
    </xdr:pic>
    <xdr:clientData fPrintsWithSheet="0"/>
  </xdr:twoCellAnchor>
  <xdr:twoCellAnchor editAs="oneCell">
    <xdr:from>
      <xdr:col>1</xdr:col>
      <xdr:colOff>104775</xdr:colOff>
      <xdr:row>18</xdr:row>
      <xdr:rowOff>114300</xdr:rowOff>
    </xdr:from>
    <xdr:to>
      <xdr:col>1</xdr:col>
      <xdr:colOff>647700</xdr:colOff>
      <xdr:row>23</xdr:row>
      <xdr:rowOff>104775</xdr:rowOff>
    </xdr:to>
    <xdr:pic macro="[0]!PrintPreview">
      <xdr:nvPicPr>
        <xdr:cNvPr id="2" name="Picture 5" descr="PrintButton"/>
        <xdr:cNvPicPr preferRelativeResize="1">
          <a:picLocks noChangeAspect="1"/>
        </xdr:cNvPicPr>
      </xdr:nvPicPr>
      <xdr:blipFill>
        <a:blip r:embed="rId4"/>
        <a:stretch>
          <a:fillRect/>
        </a:stretch>
      </xdr:blipFill>
      <xdr:spPr>
        <a:xfrm>
          <a:off x="561975" y="3352800"/>
          <a:ext cx="542925" cy="819150"/>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1</xdr:col>
      <xdr:colOff>581025</xdr:colOff>
      <xdr:row>3</xdr:row>
      <xdr:rowOff>47625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52400" y="123825"/>
          <a:ext cx="1038225" cy="609600"/>
        </a:xfrm>
        <a:prstGeom prst="rect">
          <a:avLst/>
        </a:prstGeom>
        <a:noFill/>
        <a:ln w="9525" cmpd="sng">
          <a:noFill/>
        </a:ln>
      </xdr:spPr>
    </xdr:pic>
    <xdr:clientData fPrintsWithSheet="0"/>
  </xdr:twoCellAnchor>
  <xdr:twoCellAnchor editAs="oneCell">
    <xdr:from>
      <xdr:col>0</xdr:col>
      <xdr:colOff>104775</xdr:colOff>
      <xdr:row>51</xdr:row>
      <xdr:rowOff>180975</xdr:rowOff>
    </xdr:from>
    <xdr:to>
      <xdr:col>1</xdr:col>
      <xdr:colOff>533400</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104775" y="8743950"/>
          <a:ext cx="1038225" cy="609600"/>
        </a:xfrm>
        <a:prstGeom prst="rect">
          <a:avLst/>
        </a:prstGeom>
        <a:noFill/>
        <a:ln w="9525" cmpd="sng">
          <a:noFill/>
        </a:ln>
      </xdr:spPr>
    </xdr:pic>
    <xdr:clientData fPrintsWithSheet="0"/>
  </xdr:twoCellAnchor>
  <xdr:twoCellAnchor editAs="oneCell">
    <xdr:from>
      <xdr:col>1</xdr:col>
      <xdr:colOff>790575</xdr:colOff>
      <xdr:row>0</xdr:row>
      <xdr:rowOff>28575</xdr:rowOff>
    </xdr:from>
    <xdr:to>
      <xdr:col>1</xdr:col>
      <xdr:colOff>1333500</xdr:colOff>
      <xdr:row>3</xdr:row>
      <xdr:rowOff>161925</xdr:rowOff>
    </xdr:to>
    <xdr:pic macro="[0]!PrintPreview">
      <xdr:nvPicPr>
        <xdr:cNvPr id="3" name="Picture 5" descr="PrintButton"/>
        <xdr:cNvPicPr preferRelativeResize="1">
          <a:picLocks noChangeAspect="1"/>
        </xdr:cNvPicPr>
      </xdr:nvPicPr>
      <xdr:blipFill>
        <a:blip r:embed="rId6"/>
        <a:stretch>
          <a:fillRect/>
        </a:stretch>
      </xdr:blipFill>
      <xdr:spPr>
        <a:xfrm>
          <a:off x="1400175" y="28575"/>
          <a:ext cx="542925" cy="81915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1</xdr:row>
      <xdr:rowOff>19050</xdr:rowOff>
    </xdr:from>
    <xdr:to>
      <xdr:col>0</xdr:col>
      <xdr:colOff>1209675</xdr:colOff>
      <xdr:row>4</xdr:row>
      <xdr:rowOff>28575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71450" y="180975"/>
          <a:ext cx="1038225" cy="609600"/>
        </a:xfrm>
        <a:prstGeom prst="rect">
          <a:avLst/>
        </a:prstGeom>
        <a:noFill/>
        <a:ln w="9525" cmpd="sng">
          <a:noFill/>
        </a:ln>
      </xdr:spPr>
    </xdr:pic>
    <xdr:clientData fPrintsWithSheet="0"/>
  </xdr:twoCellAnchor>
  <xdr:twoCellAnchor editAs="oneCell">
    <xdr:from>
      <xdr:col>5</xdr:col>
      <xdr:colOff>228600</xdr:colOff>
      <xdr:row>0</xdr:row>
      <xdr:rowOff>66675</xdr:rowOff>
    </xdr:from>
    <xdr:to>
      <xdr:col>5</xdr:col>
      <xdr:colOff>771525</xdr:colOff>
      <xdr:row>4</xdr:row>
      <xdr:rowOff>123825</xdr:rowOff>
    </xdr:to>
    <xdr:pic macro="[0]!PrintPreview">
      <xdr:nvPicPr>
        <xdr:cNvPr id="2" name="Picture 4" descr="PrintButton"/>
        <xdr:cNvPicPr preferRelativeResize="1">
          <a:picLocks noChangeAspect="1"/>
        </xdr:cNvPicPr>
      </xdr:nvPicPr>
      <xdr:blipFill>
        <a:blip r:embed="rId4"/>
        <a:stretch>
          <a:fillRect/>
        </a:stretch>
      </xdr:blipFill>
      <xdr:spPr>
        <a:xfrm>
          <a:off x="6200775" y="66675"/>
          <a:ext cx="542925" cy="81915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180975</xdr:rowOff>
    </xdr:from>
    <xdr:to>
      <xdr:col>1</xdr:col>
      <xdr:colOff>581025</xdr:colOff>
      <xdr:row>3</xdr:row>
      <xdr:rowOff>104775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52400" y="180975"/>
          <a:ext cx="1038225" cy="609600"/>
        </a:xfrm>
        <a:prstGeom prst="rect">
          <a:avLst/>
        </a:prstGeom>
        <a:noFill/>
        <a:ln w="9525" cmpd="sng">
          <a:noFill/>
        </a:ln>
      </xdr:spPr>
    </xdr:pic>
    <xdr:clientData fPrintsWithSheet="0"/>
  </xdr:twoCellAnchor>
  <xdr:twoCellAnchor editAs="oneCell">
    <xdr:from>
      <xdr:col>0</xdr:col>
      <xdr:colOff>104775</xdr:colOff>
      <xdr:row>51</xdr:row>
      <xdr:rowOff>180975</xdr:rowOff>
    </xdr:from>
    <xdr:to>
      <xdr:col>1</xdr:col>
      <xdr:colOff>533400</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104775" y="8743950"/>
          <a:ext cx="1038225" cy="609600"/>
        </a:xfrm>
        <a:prstGeom prst="rect">
          <a:avLst/>
        </a:prstGeom>
        <a:noFill/>
        <a:ln w="9525" cmpd="sng">
          <a:noFill/>
        </a:ln>
      </xdr:spPr>
    </xdr:pic>
    <xdr:clientData fPrintsWithSheet="0"/>
  </xdr:twoCellAnchor>
  <xdr:twoCellAnchor editAs="oneCell">
    <xdr:from>
      <xdr:col>1</xdr:col>
      <xdr:colOff>790575</xdr:colOff>
      <xdr:row>0</xdr:row>
      <xdr:rowOff>66675</xdr:rowOff>
    </xdr:from>
    <xdr:to>
      <xdr:col>1</xdr:col>
      <xdr:colOff>1333500</xdr:colOff>
      <xdr:row>3</xdr:row>
      <xdr:rowOff>200025</xdr:rowOff>
    </xdr:to>
    <xdr:pic macro="[0]!PrintPreview">
      <xdr:nvPicPr>
        <xdr:cNvPr id="3" name="Picture 5" descr="PrintButton"/>
        <xdr:cNvPicPr preferRelativeResize="1">
          <a:picLocks noChangeAspect="1"/>
        </xdr:cNvPicPr>
      </xdr:nvPicPr>
      <xdr:blipFill>
        <a:blip r:embed="rId6"/>
        <a:stretch>
          <a:fillRect/>
        </a:stretch>
      </xdr:blipFill>
      <xdr:spPr>
        <a:xfrm>
          <a:off x="1400175" y="66675"/>
          <a:ext cx="542925" cy="81915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133350</xdr:rowOff>
    </xdr:from>
    <xdr:to>
      <xdr:col>0</xdr:col>
      <xdr:colOff>1200150</xdr:colOff>
      <xdr:row>3</xdr:row>
      <xdr:rowOff>180975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61925" y="133350"/>
          <a:ext cx="1038225" cy="609600"/>
        </a:xfrm>
        <a:prstGeom prst="rect">
          <a:avLst/>
        </a:prstGeom>
        <a:noFill/>
        <a:ln w="9525" cmpd="sng">
          <a:noFill/>
        </a:ln>
      </xdr:spPr>
    </xdr:pic>
    <xdr:clientData fPrintsWithSheet="0"/>
  </xdr:twoCellAnchor>
  <xdr:twoCellAnchor editAs="oneCell">
    <xdr:from>
      <xdr:col>5</xdr:col>
      <xdr:colOff>219075</xdr:colOff>
      <xdr:row>0</xdr:row>
      <xdr:rowOff>57150</xdr:rowOff>
    </xdr:from>
    <xdr:to>
      <xdr:col>5</xdr:col>
      <xdr:colOff>762000</xdr:colOff>
      <xdr:row>4</xdr:row>
      <xdr:rowOff>114300</xdr:rowOff>
    </xdr:to>
    <xdr:pic macro="[0]!PrintPreview">
      <xdr:nvPicPr>
        <xdr:cNvPr id="2" name="Picture 4" descr="PrintButton"/>
        <xdr:cNvPicPr preferRelativeResize="1">
          <a:picLocks noChangeAspect="1"/>
        </xdr:cNvPicPr>
      </xdr:nvPicPr>
      <xdr:blipFill>
        <a:blip r:embed="rId4"/>
        <a:stretch>
          <a:fillRect/>
        </a:stretch>
      </xdr:blipFill>
      <xdr:spPr>
        <a:xfrm>
          <a:off x="6191250" y="57150"/>
          <a:ext cx="542925" cy="819150"/>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1</xdr:col>
      <xdr:colOff>609600</xdr:colOff>
      <xdr:row>3</xdr:row>
      <xdr:rowOff>66675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80975" y="142875"/>
          <a:ext cx="1038225" cy="609600"/>
        </a:xfrm>
        <a:prstGeom prst="rect">
          <a:avLst/>
        </a:prstGeom>
        <a:noFill/>
        <a:ln w="9525" cmpd="sng">
          <a:noFill/>
        </a:ln>
      </xdr:spPr>
    </xdr:pic>
    <xdr:clientData fPrintsWithSheet="0"/>
  </xdr:twoCellAnchor>
  <xdr:twoCellAnchor editAs="oneCell">
    <xdr:from>
      <xdr:col>0</xdr:col>
      <xdr:colOff>104775</xdr:colOff>
      <xdr:row>51</xdr:row>
      <xdr:rowOff>180975</xdr:rowOff>
    </xdr:from>
    <xdr:to>
      <xdr:col>1</xdr:col>
      <xdr:colOff>533400</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104775" y="8743950"/>
          <a:ext cx="1038225" cy="609600"/>
        </a:xfrm>
        <a:prstGeom prst="rect">
          <a:avLst/>
        </a:prstGeom>
        <a:noFill/>
        <a:ln w="9525" cmpd="sng">
          <a:noFill/>
        </a:ln>
      </xdr:spPr>
    </xdr:pic>
    <xdr:clientData fPrintsWithSheet="0"/>
  </xdr:twoCellAnchor>
  <xdr:twoCellAnchor editAs="oneCell">
    <xdr:from>
      <xdr:col>1</xdr:col>
      <xdr:colOff>790575</xdr:colOff>
      <xdr:row>0</xdr:row>
      <xdr:rowOff>28575</xdr:rowOff>
    </xdr:from>
    <xdr:to>
      <xdr:col>1</xdr:col>
      <xdr:colOff>1333500</xdr:colOff>
      <xdr:row>3</xdr:row>
      <xdr:rowOff>161925</xdr:rowOff>
    </xdr:to>
    <xdr:pic macro="[0]!PrintPreview">
      <xdr:nvPicPr>
        <xdr:cNvPr id="3" name="Picture 5" descr="PrintButton"/>
        <xdr:cNvPicPr preferRelativeResize="1">
          <a:picLocks noChangeAspect="1"/>
        </xdr:cNvPicPr>
      </xdr:nvPicPr>
      <xdr:blipFill>
        <a:blip r:embed="rId6"/>
        <a:stretch>
          <a:fillRect/>
        </a:stretch>
      </xdr:blipFill>
      <xdr:spPr>
        <a:xfrm>
          <a:off x="1400175" y="28575"/>
          <a:ext cx="542925" cy="81915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0</xdr:col>
      <xdr:colOff>1190625</xdr:colOff>
      <xdr:row>3</xdr:row>
      <xdr:rowOff>190500</xdr:rowOff>
    </xdr:to>
    <xdr:pic>
      <xdr:nvPicPr>
        <xdr:cNvPr id="1" name="Picture 3" descr="MenuButton">
          <a:hlinkClick r:id="rId3"/>
        </xdr:cNvPr>
        <xdr:cNvPicPr preferRelativeResize="1">
          <a:picLocks noChangeAspect="1"/>
        </xdr:cNvPicPr>
      </xdr:nvPicPr>
      <xdr:blipFill>
        <a:blip r:embed="rId1"/>
        <a:stretch>
          <a:fillRect/>
        </a:stretch>
      </xdr:blipFill>
      <xdr:spPr>
        <a:xfrm>
          <a:off x="152400" y="142875"/>
          <a:ext cx="1038225" cy="609600"/>
        </a:xfrm>
        <a:prstGeom prst="rect">
          <a:avLst/>
        </a:prstGeom>
        <a:noFill/>
        <a:ln w="9525" cmpd="sng">
          <a:noFill/>
        </a:ln>
      </xdr:spPr>
    </xdr:pic>
    <xdr:clientData fPrintsWithSheet="0"/>
  </xdr:twoCellAnchor>
  <xdr:twoCellAnchor editAs="oneCell">
    <xdr:from>
      <xdr:col>5</xdr:col>
      <xdr:colOff>219075</xdr:colOff>
      <xdr:row>0</xdr:row>
      <xdr:rowOff>85725</xdr:rowOff>
    </xdr:from>
    <xdr:to>
      <xdr:col>5</xdr:col>
      <xdr:colOff>762000</xdr:colOff>
      <xdr:row>4</xdr:row>
      <xdr:rowOff>142875</xdr:rowOff>
    </xdr:to>
    <xdr:pic macro="[0]!PrintPreview">
      <xdr:nvPicPr>
        <xdr:cNvPr id="2" name="Picture 4" descr="PrintButton"/>
        <xdr:cNvPicPr preferRelativeResize="1">
          <a:picLocks noChangeAspect="1"/>
        </xdr:cNvPicPr>
      </xdr:nvPicPr>
      <xdr:blipFill>
        <a:blip r:embed="rId4"/>
        <a:stretch>
          <a:fillRect/>
        </a:stretch>
      </xdr:blipFill>
      <xdr:spPr>
        <a:xfrm>
          <a:off x="6191250" y="85725"/>
          <a:ext cx="542925" cy="819150"/>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571500</xdr:colOff>
      <xdr:row>3</xdr:row>
      <xdr:rowOff>47625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42875" y="123825"/>
          <a:ext cx="1038225" cy="609600"/>
        </a:xfrm>
        <a:prstGeom prst="rect">
          <a:avLst/>
        </a:prstGeom>
        <a:noFill/>
        <a:ln w="9525" cmpd="sng">
          <a:noFill/>
        </a:ln>
      </xdr:spPr>
    </xdr:pic>
    <xdr:clientData fPrintsWithSheet="0"/>
  </xdr:twoCellAnchor>
  <xdr:twoCellAnchor editAs="oneCell">
    <xdr:from>
      <xdr:col>0</xdr:col>
      <xdr:colOff>104775</xdr:colOff>
      <xdr:row>51</xdr:row>
      <xdr:rowOff>180975</xdr:rowOff>
    </xdr:from>
    <xdr:to>
      <xdr:col>1</xdr:col>
      <xdr:colOff>533400</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104775" y="8743950"/>
          <a:ext cx="1038225" cy="609600"/>
        </a:xfrm>
        <a:prstGeom prst="rect">
          <a:avLst/>
        </a:prstGeom>
        <a:noFill/>
        <a:ln w="9525" cmpd="sng">
          <a:noFill/>
        </a:ln>
      </xdr:spPr>
    </xdr:pic>
    <xdr:clientData fPrintsWithSheet="0"/>
  </xdr:twoCellAnchor>
  <xdr:twoCellAnchor editAs="oneCell">
    <xdr:from>
      <xdr:col>1</xdr:col>
      <xdr:colOff>723900</xdr:colOff>
      <xdr:row>0</xdr:row>
      <xdr:rowOff>28575</xdr:rowOff>
    </xdr:from>
    <xdr:to>
      <xdr:col>1</xdr:col>
      <xdr:colOff>1266825</xdr:colOff>
      <xdr:row>3</xdr:row>
      <xdr:rowOff>161925</xdr:rowOff>
    </xdr:to>
    <xdr:pic macro="[0]!PrintPreview">
      <xdr:nvPicPr>
        <xdr:cNvPr id="3" name="Picture 5" descr="PrintButton"/>
        <xdr:cNvPicPr preferRelativeResize="1">
          <a:picLocks noChangeAspect="1"/>
        </xdr:cNvPicPr>
      </xdr:nvPicPr>
      <xdr:blipFill>
        <a:blip r:embed="rId6"/>
        <a:stretch>
          <a:fillRect/>
        </a:stretch>
      </xdr:blipFill>
      <xdr:spPr>
        <a:xfrm>
          <a:off x="1333500" y="28575"/>
          <a:ext cx="542925" cy="819150"/>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9525</xdr:rowOff>
    </xdr:from>
    <xdr:to>
      <xdr:col>0</xdr:col>
      <xdr:colOff>1171575</xdr:colOff>
      <xdr:row>4</xdr:row>
      <xdr:rowOff>19050</xdr:rowOff>
    </xdr:to>
    <xdr:pic>
      <xdr:nvPicPr>
        <xdr:cNvPr id="1" name="Picture 3" descr="MenuButton">
          <a:hlinkClick r:id="rId3"/>
        </xdr:cNvPr>
        <xdr:cNvPicPr preferRelativeResize="1">
          <a:picLocks noChangeAspect="1"/>
        </xdr:cNvPicPr>
      </xdr:nvPicPr>
      <xdr:blipFill>
        <a:blip r:embed="rId1"/>
        <a:stretch>
          <a:fillRect/>
        </a:stretch>
      </xdr:blipFill>
      <xdr:spPr>
        <a:xfrm>
          <a:off x="133350" y="171450"/>
          <a:ext cx="1038225" cy="609600"/>
        </a:xfrm>
        <a:prstGeom prst="rect">
          <a:avLst/>
        </a:prstGeom>
        <a:noFill/>
        <a:ln w="9525" cmpd="sng">
          <a:noFill/>
        </a:ln>
      </xdr:spPr>
    </xdr:pic>
    <xdr:clientData fPrintsWithSheet="0"/>
  </xdr:twoCellAnchor>
  <xdr:twoCellAnchor editAs="oneCell">
    <xdr:from>
      <xdr:col>5</xdr:col>
      <xdr:colOff>219075</xdr:colOff>
      <xdr:row>0</xdr:row>
      <xdr:rowOff>76200</xdr:rowOff>
    </xdr:from>
    <xdr:to>
      <xdr:col>5</xdr:col>
      <xdr:colOff>762000</xdr:colOff>
      <xdr:row>4</xdr:row>
      <xdr:rowOff>133350</xdr:rowOff>
    </xdr:to>
    <xdr:pic macro="[0]!PrintPreview">
      <xdr:nvPicPr>
        <xdr:cNvPr id="2" name="Picture 4" descr="PrintButton"/>
        <xdr:cNvPicPr preferRelativeResize="1">
          <a:picLocks noChangeAspect="1"/>
        </xdr:cNvPicPr>
      </xdr:nvPicPr>
      <xdr:blipFill>
        <a:blip r:embed="rId4"/>
        <a:stretch>
          <a:fillRect/>
        </a:stretch>
      </xdr:blipFill>
      <xdr:spPr>
        <a:xfrm>
          <a:off x="6191250" y="76200"/>
          <a:ext cx="542925" cy="81915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142875</xdr:rowOff>
    </xdr:from>
    <xdr:to>
      <xdr:col>1</xdr:col>
      <xdr:colOff>590550</xdr:colOff>
      <xdr:row>3</xdr:row>
      <xdr:rowOff>66675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61925" y="142875"/>
          <a:ext cx="1038225" cy="609600"/>
        </a:xfrm>
        <a:prstGeom prst="rect">
          <a:avLst/>
        </a:prstGeom>
        <a:noFill/>
        <a:ln w="9525" cmpd="sng">
          <a:noFill/>
        </a:ln>
      </xdr:spPr>
    </xdr:pic>
    <xdr:clientData fPrintsWithSheet="0"/>
  </xdr:twoCellAnchor>
  <xdr:twoCellAnchor editAs="oneCell">
    <xdr:from>
      <xdr:col>0</xdr:col>
      <xdr:colOff>104775</xdr:colOff>
      <xdr:row>51</xdr:row>
      <xdr:rowOff>180975</xdr:rowOff>
    </xdr:from>
    <xdr:to>
      <xdr:col>1</xdr:col>
      <xdr:colOff>533400</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104775" y="8743950"/>
          <a:ext cx="1038225" cy="609600"/>
        </a:xfrm>
        <a:prstGeom prst="rect">
          <a:avLst/>
        </a:prstGeom>
        <a:noFill/>
        <a:ln w="9525" cmpd="sng">
          <a:noFill/>
        </a:ln>
      </xdr:spPr>
    </xdr:pic>
    <xdr:clientData fPrintsWithSheet="0"/>
  </xdr:twoCellAnchor>
  <xdr:twoCellAnchor editAs="oneCell">
    <xdr:from>
      <xdr:col>1</xdr:col>
      <xdr:colOff>752475</xdr:colOff>
      <xdr:row>0</xdr:row>
      <xdr:rowOff>47625</xdr:rowOff>
    </xdr:from>
    <xdr:to>
      <xdr:col>1</xdr:col>
      <xdr:colOff>1295400</xdr:colOff>
      <xdr:row>3</xdr:row>
      <xdr:rowOff>180975</xdr:rowOff>
    </xdr:to>
    <xdr:pic macro="[0]!PrintPreview">
      <xdr:nvPicPr>
        <xdr:cNvPr id="3" name="Picture 5" descr="PrintButton"/>
        <xdr:cNvPicPr preferRelativeResize="1">
          <a:picLocks noChangeAspect="1"/>
        </xdr:cNvPicPr>
      </xdr:nvPicPr>
      <xdr:blipFill>
        <a:blip r:embed="rId6"/>
        <a:stretch>
          <a:fillRect/>
        </a:stretch>
      </xdr:blipFill>
      <xdr:spPr>
        <a:xfrm>
          <a:off x="1362075" y="47625"/>
          <a:ext cx="542925" cy="819150"/>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1181100</xdr:colOff>
      <xdr:row>3</xdr:row>
      <xdr:rowOff>180975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42875" y="133350"/>
          <a:ext cx="1038225" cy="609600"/>
        </a:xfrm>
        <a:prstGeom prst="rect">
          <a:avLst/>
        </a:prstGeom>
        <a:noFill/>
        <a:ln w="9525" cmpd="sng">
          <a:noFill/>
        </a:ln>
      </xdr:spPr>
    </xdr:pic>
    <xdr:clientData fPrintsWithSheet="0"/>
  </xdr:twoCellAnchor>
  <xdr:twoCellAnchor editAs="oneCell">
    <xdr:from>
      <xdr:col>5</xdr:col>
      <xdr:colOff>190500</xdr:colOff>
      <xdr:row>0</xdr:row>
      <xdr:rowOff>47625</xdr:rowOff>
    </xdr:from>
    <xdr:to>
      <xdr:col>5</xdr:col>
      <xdr:colOff>733425</xdr:colOff>
      <xdr:row>4</xdr:row>
      <xdr:rowOff>104775</xdr:rowOff>
    </xdr:to>
    <xdr:pic macro="[0]!PrintPreview">
      <xdr:nvPicPr>
        <xdr:cNvPr id="2" name="Picture 4" descr="PrintButton"/>
        <xdr:cNvPicPr preferRelativeResize="1">
          <a:picLocks noChangeAspect="1"/>
        </xdr:cNvPicPr>
      </xdr:nvPicPr>
      <xdr:blipFill>
        <a:blip r:embed="rId4"/>
        <a:stretch>
          <a:fillRect/>
        </a:stretch>
      </xdr:blipFill>
      <xdr:spPr>
        <a:xfrm>
          <a:off x="6162675" y="47625"/>
          <a:ext cx="542925" cy="8191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0</xdr:col>
      <xdr:colOff>1066800</xdr:colOff>
      <xdr:row>4</xdr:row>
      <xdr:rowOff>76200</xdr:rowOff>
    </xdr:to>
    <xdr:pic>
      <xdr:nvPicPr>
        <xdr:cNvPr id="1" name="Picture 5" descr="MenuButton">
          <a:hlinkClick r:id="rId3"/>
        </xdr:cNvPr>
        <xdr:cNvPicPr preferRelativeResize="1">
          <a:picLocks noChangeAspect="1"/>
        </xdr:cNvPicPr>
      </xdr:nvPicPr>
      <xdr:blipFill>
        <a:blip r:embed="rId1"/>
        <a:stretch>
          <a:fillRect/>
        </a:stretch>
      </xdr:blipFill>
      <xdr:spPr>
        <a:xfrm>
          <a:off x="28575" y="190500"/>
          <a:ext cx="1038225" cy="609600"/>
        </a:xfrm>
        <a:prstGeom prst="rect">
          <a:avLst/>
        </a:prstGeom>
        <a:noFill/>
        <a:ln w="9525" cmpd="sng">
          <a:noFill/>
        </a:ln>
      </xdr:spPr>
    </xdr:pic>
    <xdr:clientData fPrintsWithSheet="0"/>
  </xdr:twoCellAnchor>
  <xdr:twoCellAnchor editAs="oneCell">
    <xdr:from>
      <xdr:col>4</xdr:col>
      <xdr:colOff>409575</xdr:colOff>
      <xdr:row>0</xdr:row>
      <xdr:rowOff>38100</xdr:rowOff>
    </xdr:from>
    <xdr:to>
      <xdr:col>4</xdr:col>
      <xdr:colOff>866775</xdr:colOff>
      <xdr:row>4</xdr:row>
      <xdr:rowOff>0</xdr:rowOff>
    </xdr:to>
    <xdr:pic macro="[0]!PrintPreview">
      <xdr:nvPicPr>
        <xdr:cNvPr id="2" name="Picture 6" descr="PrintButton"/>
        <xdr:cNvPicPr preferRelativeResize="1">
          <a:picLocks noChangeAspect="1"/>
        </xdr:cNvPicPr>
      </xdr:nvPicPr>
      <xdr:blipFill>
        <a:blip r:embed="rId4"/>
        <a:stretch>
          <a:fillRect/>
        </a:stretch>
      </xdr:blipFill>
      <xdr:spPr>
        <a:xfrm>
          <a:off x="5353050" y="38100"/>
          <a:ext cx="457200" cy="685800"/>
        </a:xfrm>
        <a:prstGeom prst="rect">
          <a:avLst/>
        </a:prstGeom>
        <a:noFill/>
        <a:ln w="9525" cmpd="sng">
          <a:noFill/>
        </a:ln>
      </xdr:spPr>
    </xdr:pic>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1</xdr:col>
      <xdr:colOff>619125</xdr:colOff>
      <xdr:row>3</xdr:row>
      <xdr:rowOff>66675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90500" y="142875"/>
          <a:ext cx="1038225" cy="609600"/>
        </a:xfrm>
        <a:prstGeom prst="rect">
          <a:avLst/>
        </a:prstGeom>
        <a:noFill/>
        <a:ln w="9525" cmpd="sng">
          <a:noFill/>
        </a:ln>
      </xdr:spPr>
    </xdr:pic>
    <xdr:clientData fPrintsWithSheet="0"/>
  </xdr:twoCellAnchor>
  <xdr:twoCellAnchor editAs="oneCell">
    <xdr:from>
      <xdr:col>0</xdr:col>
      <xdr:colOff>104775</xdr:colOff>
      <xdr:row>51</xdr:row>
      <xdr:rowOff>180975</xdr:rowOff>
    </xdr:from>
    <xdr:to>
      <xdr:col>1</xdr:col>
      <xdr:colOff>533400</xdr:colOff>
      <xdr:row>54</xdr:row>
      <xdr:rowOff>104775</xdr:rowOff>
    </xdr:to>
    <xdr:pic>
      <xdr:nvPicPr>
        <xdr:cNvPr id="2" name="Picture 4" descr="MenuButton">
          <a:hlinkClick r:id="rId5"/>
        </xdr:cNvPr>
        <xdr:cNvPicPr preferRelativeResize="1">
          <a:picLocks noChangeAspect="1"/>
        </xdr:cNvPicPr>
      </xdr:nvPicPr>
      <xdr:blipFill>
        <a:blip r:embed="rId1"/>
        <a:stretch>
          <a:fillRect/>
        </a:stretch>
      </xdr:blipFill>
      <xdr:spPr>
        <a:xfrm>
          <a:off x="104775" y="8743950"/>
          <a:ext cx="1038225" cy="609600"/>
        </a:xfrm>
        <a:prstGeom prst="rect">
          <a:avLst/>
        </a:prstGeom>
        <a:noFill/>
        <a:ln w="9525" cmpd="sng">
          <a:noFill/>
        </a:ln>
      </xdr:spPr>
    </xdr:pic>
    <xdr:clientData fPrintsWithSheet="0"/>
  </xdr:twoCellAnchor>
  <xdr:twoCellAnchor editAs="oneCell">
    <xdr:from>
      <xdr:col>1</xdr:col>
      <xdr:colOff>771525</xdr:colOff>
      <xdr:row>0</xdr:row>
      <xdr:rowOff>38100</xdr:rowOff>
    </xdr:from>
    <xdr:to>
      <xdr:col>1</xdr:col>
      <xdr:colOff>1314450</xdr:colOff>
      <xdr:row>3</xdr:row>
      <xdr:rowOff>171450</xdr:rowOff>
    </xdr:to>
    <xdr:pic macro="[0]!PrintPreview">
      <xdr:nvPicPr>
        <xdr:cNvPr id="3" name="Picture 5" descr="PrintButton"/>
        <xdr:cNvPicPr preferRelativeResize="1">
          <a:picLocks noChangeAspect="1"/>
        </xdr:cNvPicPr>
      </xdr:nvPicPr>
      <xdr:blipFill>
        <a:blip r:embed="rId6"/>
        <a:stretch>
          <a:fillRect/>
        </a:stretch>
      </xdr:blipFill>
      <xdr:spPr>
        <a:xfrm>
          <a:off x="1381125" y="38100"/>
          <a:ext cx="542925" cy="819150"/>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114300</xdr:rowOff>
    </xdr:from>
    <xdr:to>
      <xdr:col>0</xdr:col>
      <xdr:colOff>1152525</xdr:colOff>
      <xdr:row>3</xdr:row>
      <xdr:rowOff>161925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14300" y="114300"/>
          <a:ext cx="1038225" cy="609600"/>
        </a:xfrm>
        <a:prstGeom prst="rect">
          <a:avLst/>
        </a:prstGeom>
        <a:noFill/>
        <a:ln w="9525" cmpd="sng">
          <a:noFill/>
        </a:ln>
      </xdr:spPr>
    </xdr:pic>
    <xdr:clientData fPrintsWithSheet="0"/>
  </xdr:twoCellAnchor>
  <xdr:twoCellAnchor editAs="oneCell">
    <xdr:from>
      <xdr:col>5</xdr:col>
      <xdr:colOff>209550</xdr:colOff>
      <xdr:row>0</xdr:row>
      <xdr:rowOff>47625</xdr:rowOff>
    </xdr:from>
    <xdr:to>
      <xdr:col>5</xdr:col>
      <xdr:colOff>752475</xdr:colOff>
      <xdr:row>4</xdr:row>
      <xdr:rowOff>104775</xdr:rowOff>
    </xdr:to>
    <xdr:pic macro="[0]!PrintPreview">
      <xdr:nvPicPr>
        <xdr:cNvPr id="2" name="Picture 4" descr="PrintButton"/>
        <xdr:cNvPicPr preferRelativeResize="1">
          <a:picLocks noChangeAspect="1"/>
        </xdr:cNvPicPr>
      </xdr:nvPicPr>
      <xdr:blipFill>
        <a:blip r:embed="rId4"/>
        <a:stretch>
          <a:fillRect/>
        </a:stretch>
      </xdr:blipFill>
      <xdr:spPr>
        <a:xfrm>
          <a:off x="6181725" y="47625"/>
          <a:ext cx="542925" cy="819150"/>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571500</xdr:colOff>
      <xdr:row>3</xdr:row>
      <xdr:rowOff>28575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42875" y="104775"/>
          <a:ext cx="1038225" cy="609600"/>
        </a:xfrm>
        <a:prstGeom prst="rect">
          <a:avLst/>
        </a:prstGeom>
        <a:noFill/>
        <a:ln w="9525" cmpd="sng">
          <a:noFill/>
        </a:ln>
      </xdr:spPr>
    </xdr:pic>
    <xdr:clientData fPrintsWithSheet="0"/>
  </xdr:twoCellAnchor>
  <xdr:twoCellAnchor editAs="oneCell">
    <xdr:from>
      <xdr:col>0</xdr:col>
      <xdr:colOff>85725</xdr:colOff>
      <xdr:row>51</xdr:row>
      <xdr:rowOff>123825</xdr:rowOff>
    </xdr:from>
    <xdr:to>
      <xdr:col>1</xdr:col>
      <xdr:colOff>514350</xdr:colOff>
      <xdr:row>54</xdr:row>
      <xdr:rowOff>47625</xdr:rowOff>
    </xdr:to>
    <xdr:pic>
      <xdr:nvPicPr>
        <xdr:cNvPr id="2" name="Picture 4" descr="MenuButton">
          <a:hlinkClick r:id="rId5"/>
        </xdr:cNvPr>
        <xdr:cNvPicPr preferRelativeResize="1">
          <a:picLocks noChangeAspect="1"/>
        </xdr:cNvPicPr>
      </xdr:nvPicPr>
      <xdr:blipFill>
        <a:blip r:embed="rId1"/>
        <a:stretch>
          <a:fillRect/>
        </a:stretch>
      </xdr:blipFill>
      <xdr:spPr>
        <a:xfrm>
          <a:off x="85725" y="8686800"/>
          <a:ext cx="1038225" cy="609600"/>
        </a:xfrm>
        <a:prstGeom prst="rect">
          <a:avLst/>
        </a:prstGeom>
        <a:noFill/>
        <a:ln w="9525" cmpd="sng">
          <a:noFill/>
        </a:ln>
      </xdr:spPr>
    </xdr:pic>
    <xdr:clientData fPrintsWithSheet="0"/>
  </xdr:twoCellAnchor>
  <xdr:twoCellAnchor editAs="oneCell">
    <xdr:from>
      <xdr:col>1</xdr:col>
      <xdr:colOff>790575</xdr:colOff>
      <xdr:row>0</xdr:row>
      <xdr:rowOff>28575</xdr:rowOff>
    </xdr:from>
    <xdr:to>
      <xdr:col>1</xdr:col>
      <xdr:colOff>1333500</xdr:colOff>
      <xdr:row>3</xdr:row>
      <xdr:rowOff>161925</xdr:rowOff>
    </xdr:to>
    <xdr:pic macro="[0]!PrintPreview">
      <xdr:nvPicPr>
        <xdr:cNvPr id="3" name="Picture 5" descr="PrintButton"/>
        <xdr:cNvPicPr preferRelativeResize="1">
          <a:picLocks noChangeAspect="1"/>
        </xdr:cNvPicPr>
      </xdr:nvPicPr>
      <xdr:blipFill>
        <a:blip r:embed="rId6"/>
        <a:stretch>
          <a:fillRect/>
        </a:stretch>
      </xdr:blipFill>
      <xdr:spPr>
        <a:xfrm>
          <a:off x="1400175" y="28575"/>
          <a:ext cx="542925" cy="819150"/>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0</xdr:col>
      <xdr:colOff>1171575</xdr:colOff>
      <xdr:row>3</xdr:row>
      <xdr:rowOff>161925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33350" y="114300"/>
          <a:ext cx="1038225" cy="609600"/>
        </a:xfrm>
        <a:prstGeom prst="rect">
          <a:avLst/>
        </a:prstGeom>
        <a:noFill/>
        <a:ln w="9525" cmpd="sng">
          <a:noFill/>
        </a:ln>
      </xdr:spPr>
    </xdr:pic>
    <xdr:clientData fPrintsWithSheet="0"/>
  </xdr:twoCellAnchor>
  <xdr:twoCellAnchor editAs="oneCell">
    <xdr:from>
      <xdr:col>5</xdr:col>
      <xdr:colOff>200025</xdr:colOff>
      <xdr:row>0</xdr:row>
      <xdr:rowOff>66675</xdr:rowOff>
    </xdr:from>
    <xdr:to>
      <xdr:col>5</xdr:col>
      <xdr:colOff>742950</xdr:colOff>
      <xdr:row>4</xdr:row>
      <xdr:rowOff>152400</xdr:rowOff>
    </xdr:to>
    <xdr:pic macro="[0]!PrintPreview">
      <xdr:nvPicPr>
        <xdr:cNvPr id="2" name="Picture 4" descr="PrintButton"/>
        <xdr:cNvPicPr preferRelativeResize="1">
          <a:picLocks noChangeAspect="1"/>
        </xdr:cNvPicPr>
      </xdr:nvPicPr>
      <xdr:blipFill>
        <a:blip r:embed="rId4"/>
        <a:stretch>
          <a:fillRect/>
        </a:stretch>
      </xdr:blipFill>
      <xdr:spPr>
        <a:xfrm>
          <a:off x="6172200" y="66675"/>
          <a:ext cx="542925" cy="819150"/>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85725</xdr:rowOff>
    </xdr:from>
    <xdr:to>
      <xdr:col>0</xdr:col>
      <xdr:colOff>1181100</xdr:colOff>
      <xdr:row>3</xdr:row>
      <xdr:rowOff>9525</xdr:rowOff>
    </xdr:to>
    <xdr:pic>
      <xdr:nvPicPr>
        <xdr:cNvPr id="1" name="Picture 3" descr="MenuButton">
          <a:hlinkClick r:id="rId3"/>
        </xdr:cNvPr>
        <xdr:cNvPicPr preferRelativeResize="1">
          <a:picLocks noChangeAspect="1"/>
        </xdr:cNvPicPr>
      </xdr:nvPicPr>
      <xdr:blipFill>
        <a:blip r:embed="rId1"/>
        <a:stretch>
          <a:fillRect/>
        </a:stretch>
      </xdr:blipFill>
      <xdr:spPr>
        <a:xfrm>
          <a:off x="142875" y="85725"/>
          <a:ext cx="1038225" cy="609600"/>
        </a:xfrm>
        <a:prstGeom prst="rect">
          <a:avLst/>
        </a:prstGeom>
        <a:noFill/>
        <a:ln w="9525" cmpd="sng">
          <a:noFill/>
        </a:ln>
      </xdr:spPr>
    </xdr:pic>
    <xdr:clientData fPrintsWithSheet="0"/>
  </xdr:twoCellAnchor>
  <xdr:twoCellAnchor editAs="oneCell">
    <xdr:from>
      <xdr:col>0</xdr:col>
      <xdr:colOff>104775</xdr:colOff>
      <xdr:row>24</xdr:row>
      <xdr:rowOff>47625</xdr:rowOff>
    </xdr:from>
    <xdr:to>
      <xdr:col>0</xdr:col>
      <xdr:colOff>647700</xdr:colOff>
      <xdr:row>27</xdr:row>
      <xdr:rowOff>180975</xdr:rowOff>
    </xdr:to>
    <xdr:pic macro="[0]!PrintPreview">
      <xdr:nvPicPr>
        <xdr:cNvPr id="2" name="Picture 4" descr="PrintButton"/>
        <xdr:cNvPicPr preferRelativeResize="1">
          <a:picLocks noChangeAspect="1"/>
        </xdr:cNvPicPr>
      </xdr:nvPicPr>
      <xdr:blipFill>
        <a:blip r:embed="rId4"/>
        <a:stretch>
          <a:fillRect/>
        </a:stretch>
      </xdr:blipFill>
      <xdr:spPr>
        <a:xfrm>
          <a:off x="104775" y="4181475"/>
          <a:ext cx="542925" cy="819150"/>
        </a:xfrm>
        <a:prstGeom prst="rect">
          <a:avLst/>
        </a:prstGeom>
        <a:noFill/>
        <a:ln w="9525" cmpd="sng">
          <a:noFill/>
        </a:ln>
      </xdr:spPr>
    </xdr:pic>
    <xdr:clientData fPrint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0</xdr:col>
      <xdr:colOff>1152525</xdr:colOff>
      <xdr:row>3</xdr:row>
      <xdr:rowOff>95250</xdr:rowOff>
    </xdr:to>
    <xdr:pic>
      <xdr:nvPicPr>
        <xdr:cNvPr id="1" name="Picture 3" descr="MenuButton">
          <a:hlinkClick r:id="rId3"/>
        </xdr:cNvPr>
        <xdr:cNvPicPr preferRelativeResize="1">
          <a:picLocks noChangeAspect="1"/>
        </xdr:cNvPicPr>
      </xdr:nvPicPr>
      <xdr:blipFill>
        <a:blip r:embed="rId1"/>
        <a:stretch>
          <a:fillRect/>
        </a:stretch>
      </xdr:blipFill>
      <xdr:spPr>
        <a:xfrm>
          <a:off x="114300" y="85725"/>
          <a:ext cx="1038225" cy="609600"/>
        </a:xfrm>
        <a:prstGeom prst="rect">
          <a:avLst/>
        </a:prstGeom>
        <a:noFill/>
        <a:ln w="9525" cmpd="sng">
          <a:noFill/>
        </a:ln>
      </xdr:spPr>
    </xdr:pic>
    <xdr:clientData fPrintsWithSheet="0"/>
  </xdr:twoCellAnchor>
  <xdr:twoCellAnchor editAs="oneCell">
    <xdr:from>
      <xdr:col>6</xdr:col>
      <xdr:colOff>552450</xdr:colOff>
      <xdr:row>0</xdr:row>
      <xdr:rowOff>47625</xdr:rowOff>
    </xdr:from>
    <xdr:to>
      <xdr:col>6</xdr:col>
      <xdr:colOff>1028700</xdr:colOff>
      <xdr:row>3</xdr:row>
      <xdr:rowOff>161925</xdr:rowOff>
    </xdr:to>
    <xdr:pic macro="[0]!PrintPreview">
      <xdr:nvPicPr>
        <xdr:cNvPr id="2" name="Picture 4" descr="PrintButton"/>
        <xdr:cNvPicPr preferRelativeResize="1">
          <a:picLocks noChangeAspect="1"/>
        </xdr:cNvPicPr>
      </xdr:nvPicPr>
      <xdr:blipFill>
        <a:blip r:embed="rId4"/>
        <a:stretch>
          <a:fillRect/>
        </a:stretch>
      </xdr:blipFill>
      <xdr:spPr>
        <a:xfrm>
          <a:off x="7277100" y="47625"/>
          <a:ext cx="476250" cy="714375"/>
        </a:xfrm>
        <a:prstGeom prst="rect">
          <a:avLst/>
        </a:prstGeom>
        <a:noFill/>
        <a:ln w="9525" cmpd="sng">
          <a:noFill/>
        </a:ln>
      </xdr:spPr>
    </xdr:pic>
    <xdr:clientData fPrint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0</xdr:col>
      <xdr:colOff>1123950</xdr:colOff>
      <xdr:row>3</xdr:row>
      <xdr:rowOff>104775</xdr:rowOff>
    </xdr:to>
    <xdr:pic>
      <xdr:nvPicPr>
        <xdr:cNvPr id="1" name="Picture 3" descr="MenuButton">
          <a:hlinkClick r:id="rId3"/>
        </xdr:cNvPr>
        <xdr:cNvPicPr preferRelativeResize="1">
          <a:picLocks noChangeAspect="1"/>
        </xdr:cNvPicPr>
      </xdr:nvPicPr>
      <xdr:blipFill>
        <a:blip r:embed="rId1"/>
        <a:stretch>
          <a:fillRect/>
        </a:stretch>
      </xdr:blipFill>
      <xdr:spPr>
        <a:xfrm>
          <a:off x="85725" y="95250"/>
          <a:ext cx="1038225" cy="609600"/>
        </a:xfrm>
        <a:prstGeom prst="rect">
          <a:avLst/>
        </a:prstGeom>
        <a:noFill/>
        <a:ln w="9525" cmpd="sng">
          <a:noFill/>
        </a:ln>
      </xdr:spPr>
    </xdr:pic>
    <xdr:clientData fPrintsWithSheet="0"/>
  </xdr:twoCellAnchor>
  <xdr:twoCellAnchor editAs="oneCell">
    <xdr:from>
      <xdr:col>6</xdr:col>
      <xdr:colOff>514350</xdr:colOff>
      <xdr:row>0</xdr:row>
      <xdr:rowOff>104775</xdr:rowOff>
    </xdr:from>
    <xdr:to>
      <xdr:col>6</xdr:col>
      <xdr:colOff>990600</xdr:colOff>
      <xdr:row>4</xdr:row>
      <xdr:rowOff>19050</xdr:rowOff>
    </xdr:to>
    <xdr:pic macro="[0]!PrintPreview">
      <xdr:nvPicPr>
        <xdr:cNvPr id="2" name="Picture 4" descr="PrintButton"/>
        <xdr:cNvPicPr preferRelativeResize="1">
          <a:picLocks noChangeAspect="1"/>
        </xdr:cNvPicPr>
      </xdr:nvPicPr>
      <xdr:blipFill>
        <a:blip r:embed="rId4"/>
        <a:stretch>
          <a:fillRect/>
        </a:stretch>
      </xdr:blipFill>
      <xdr:spPr>
        <a:xfrm>
          <a:off x="6915150" y="104775"/>
          <a:ext cx="476250" cy="714375"/>
        </a:xfrm>
        <a:prstGeom prst="rect">
          <a:avLst/>
        </a:prstGeom>
        <a:noFill/>
        <a:ln w="9525" cmpd="sng">
          <a:noFill/>
        </a:ln>
      </xdr:spPr>
    </xdr:pic>
    <xdr:clientData fPrint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876300</xdr:colOff>
      <xdr:row>2</xdr:row>
      <xdr:rowOff>104775</xdr:rowOff>
    </xdr:to>
    <xdr:pic>
      <xdr:nvPicPr>
        <xdr:cNvPr id="1" name="Picture 4" descr="MenuButton">
          <a:hlinkClick r:id="rId3"/>
        </xdr:cNvPr>
        <xdr:cNvPicPr preferRelativeResize="1">
          <a:picLocks noChangeAspect="1"/>
        </xdr:cNvPicPr>
      </xdr:nvPicPr>
      <xdr:blipFill>
        <a:blip r:embed="rId1"/>
        <a:stretch>
          <a:fillRect/>
        </a:stretch>
      </xdr:blipFill>
      <xdr:spPr>
        <a:xfrm>
          <a:off x="57150" y="57150"/>
          <a:ext cx="819150" cy="476250"/>
        </a:xfrm>
        <a:prstGeom prst="rect">
          <a:avLst/>
        </a:prstGeom>
        <a:noFill/>
        <a:ln w="9525" cmpd="sng">
          <a:noFill/>
        </a:ln>
      </xdr:spPr>
    </xdr:pic>
    <xdr:clientData fPrintsWithSheet="0"/>
  </xdr:twoCellAnchor>
  <xdr:twoCellAnchor editAs="oneCell">
    <xdr:from>
      <xdr:col>5</xdr:col>
      <xdr:colOff>76200</xdr:colOff>
      <xdr:row>0</xdr:row>
      <xdr:rowOff>38100</xdr:rowOff>
    </xdr:from>
    <xdr:to>
      <xdr:col>5</xdr:col>
      <xdr:colOff>552450</xdr:colOff>
      <xdr:row>3</xdr:row>
      <xdr:rowOff>95250</xdr:rowOff>
    </xdr:to>
    <xdr:pic macro="[0]!PrintPreview">
      <xdr:nvPicPr>
        <xdr:cNvPr id="2" name="Picture 5" descr="PrintButton"/>
        <xdr:cNvPicPr preferRelativeResize="1">
          <a:picLocks noChangeAspect="1"/>
        </xdr:cNvPicPr>
      </xdr:nvPicPr>
      <xdr:blipFill>
        <a:blip r:embed="rId4"/>
        <a:stretch>
          <a:fillRect/>
        </a:stretch>
      </xdr:blipFill>
      <xdr:spPr>
        <a:xfrm>
          <a:off x="4533900" y="38100"/>
          <a:ext cx="476250" cy="7143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114300</xdr:rowOff>
    </xdr:from>
    <xdr:to>
      <xdr:col>0</xdr:col>
      <xdr:colOff>1152525</xdr:colOff>
      <xdr:row>4</xdr:row>
      <xdr:rowOff>66675</xdr:rowOff>
    </xdr:to>
    <xdr:pic>
      <xdr:nvPicPr>
        <xdr:cNvPr id="1" name="Picture 5" descr="MenuButton">
          <a:hlinkClick r:id="rId3"/>
        </xdr:cNvPr>
        <xdr:cNvPicPr preferRelativeResize="1">
          <a:picLocks noChangeAspect="1"/>
        </xdr:cNvPicPr>
      </xdr:nvPicPr>
      <xdr:blipFill>
        <a:blip r:embed="rId1"/>
        <a:stretch>
          <a:fillRect/>
        </a:stretch>
      </xdr:blipFill>
      <xdr:spPr>
        <a:xfrm>
          <a:off x="114300" y="114300"/>
          <a:ext cx="1038225" cy="647700"/>
        </a:xfrm>
        <a:prstGeom prst="rect">
          <a:avLst/>
        </a:prstGeom>
        <a:noFill/>
        <a:ln w="9525" cmpd="sng">
          <a:noFill/>
        </a:ln>
      </xdr:spPr>
    </xdr:pic>
    <xdr:clientData fPrintsWithSheet="0"/>
  </xdr:twoCellAnchor>
  <xdr:twoCellAnchor editAs="oneCell">
    <xdr:from>
      <xdr:col>10</xdr:col>
      <xdr:colOff>352425</xdr:colOff>
      <xdr:row>0</xdr:row>
      <xdr:rowOff>104775</xdr:rowOff>
    </xdr:from>
    <xdr:to>
      <xdr:col>10</xdr:col>
      <xdr:colOff>809625</xdr:colOff>
      <xdr:row>4</xdr:row>
      <xdr:rowOff>133350</xdr:rowOff>
    </xdr:to>
    <xdr:pic macro="[1]!PrintPreview">
      <xdr:nvPicPr>
        <xdr:cNvPr id="2" name="Picture 6" descr="PrintButton"/>
        <xdr:cNvPicPr preferRelativeResize="1">
          <a:picLocks noChangeAspect="1"/>
        </xdr:cNvPicPr>
      </xdr:nvPicPr>
      <xdr:blipFill>
        <a:blip r:embed="rId4"/>
        <a:stretch>
          <a:fillRect/>
        </a:stretch>
      </xdr:blipFill>
      <xdr:spPr>
        <a:xfrm>
          <a:off x="10887075" y="104775"/>
          <a:ext cx="457200" cy="723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1</xdr:col>
      <xdr:colOff>561975</xdr:colOff>
      <xdr:row>2</xdr:row>
      <xdr:rowOff>200025</xdr:rowOff>
    </xdr:to>
    <xdr:pic>
      <xdr:nvPicPr>
        <xdr:cNvPr id="1" name="Picture 1" descr="MenuButton">
          <a:hlinkClick r:id="rId3"/>
        </xdr:cNvPr>
        <xdr:cNvPicPr preferRelativeResize="1">
          <a:picLocks noChangeAspect="1"/>
        </xdr:cNvPicPr>
      </xdr:nvPicPr>
      <xdr:blipFill>
        <a:blip r:embed="rId1"/>
        <a:stretch>
          <a:fillRect/>
        </a:stretch>
      </xdr:blipFill>
      <xdr:spPr>
        <a:xfrm>
          <a:off x="133350" y="95250"/>
          <a:ext cx="1038225" cy="609600"/>
        </a:xfrm>
        <a:prstGeom prst="rect">
          <a:avLst/>
        </a:prstGeom>
        <a:noFill/>
        <a:ln w="9525" cmpd="sng">
          <a:noFill/>
        </a:ln>
      </xdr:spPr>
    </xdr:pic>
    <xdr:clientData fPrintsWithSheet="0"/>
  </xdr:twoCellAnchor>
  <xdr:twoCellAnchor editAs="oneCell">
    <xdr:from>
      <xdr:col>1</xdr:col>
      <xdr:colOff>685800</xdr:colOff>
      <xdr:row>0</xdr:row>
      <xdr:rowOff>85725</xdr:rowOff>
    </xdr:from>
    <xdr:to>
      <xdr:col>1</xdr:col>
      <xdr:colOff>1219200</xdr:colOff>
      <xdr:row>3</xdr:row>
      <xdr:rowOff>142875</xdr:rowOff>
    </xdr:to>
    <xdr:pic macro="[0]!PrintPreview">
      <xdr:nvPicPr>
        <xdr:cNvPr id="2" name="Picture 2" descr="PrintButton"/>
        <xdr:cNvPicPr preferRelativeResize="1">
          <a:picLocks noChangeAspect="1"/>
        </xdr:cNvPicPr>
      </xdr:nvPicPr>
      <xdr:blipFill>
        <a:blip r:embed="rId4"/>
        <a:stretch>
          <a:fillRect/>
        </a:stretch>
      </xdr:blipFill>
      <xdr:spPr>
        <a:xfrm>
          <a:off x="1295400" y="85725"/>
          <a:ext cx="542925" cy="8191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19050</xdr:rowOff>
    </xdr:from>
    <xdr:to>
      <xdr:col>2</xdr:col>
      <xdr:colOff>476250</xdr:colOff>
      <xdr:row>3</xdr:row>
      <xdr:rowOff>28575</xdr:rowOff>
    </xdr:to>
    <xdr:pic>
      <xdr:nvPicPr>
        <xdr:cNvPr id="1" name="Picture 2" descr="MenuButton">
          <a:hlinkClick r:id="rId3"/>
        </xdr:cNvPr>
        <xdr:cNvPicPr preferRelativeResize="1">
          <a:picLocks noChangeAspect="1"/>
        </xdr:cNvPicPr>
      </xdr:nvPicPr>
      <xdr:blipFill>
        <a:blip r:embed="rId1"/>
        <a:stretch>
          <a:fillRect/>
        </a:stretch>
      </xdr:blipFill>
      <xdr:spPr>
        <a:xfrm>
          <a:off x="657225" y="180975"/>
          <a:ext cx="1038225" cy="609600"/>
        </a:xfrm>
        <a:prstGeom prst="rect">
          <a:avLst/>
        </a:prstGeom>
        <a:noFill/>
        <a:ln w="9525" cmpd="sng">
          <a:noFill/>
        </a:ln>
      </xdr:spPr>
    </xdr:pic>
    <xdr:clientData fPrintsWithSheet="0"/>
  </xdr:twoCellAnchor>
  <xdr:twoCellAnchor editAs="oneCell">
    <xdr:from>
      <xdr:col>2</xdr:col>
      <xdr:colOff>533400</xdr:colOff>
      <xdr:row>0</xdr:row>
      <xdr:rowOff>66675</xdr:rowOff>
    </xdr:from>
    <xdr:to>
      <xdr:col>3</xdr:col>
      <xdr:colOff>466725</xdr:colOff>
      <xdr:row>3</xdr:row>
      <xdr:rowOff>123825</xdr:rowOff>
    </xdr:to>
    <xdr:pic macro="[0]!PrintPreview">
      <xdr:nvPicPr>
        <xdr:cNvPr id="2" name="Picture 3" descr="PrintButton"/>
        <xdr:cNvPicPr preferRelativeResize="1">
          <a:picLocks noChangeAspect="1"/>
        </xdr:cNvPicPr>
      </xdr:nvPicPr>
      <xdr:blipFill>
        <a:blip r:embed="rId4"/>
        <a:stretch>
          <a:fillRect/>
        </a:stretch>
      </xdr:blipFill>
      <xdr:spPr>
        <a:xfrm>
          <a:off x="1752600" y="66675"/>
          <a:ext cx="542925" cy="8191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447675</xdr:colOff>
      <xdr:row>2</xdr:row>
      <xdr:rowOff>171450</xdr:rowOff>
    </xdr:to>
    <xdr:pic>
      <xdr:nvPicPr>
        <xdr:cNvPr id="1" name="Picture 2" descr="MenuButton">
          <a:hlinkClick r:id="rId3"/>
        </xdr:cNvPr>
        <xdr:cNvPicPr preferRelativeResize="1">
          <a:picLocks noChangeAspect="1"/>
        </xdr:cNvPicPr>
      </xdr:nvPicPr>
      <xdr:blipFill>
        <a:blip r:embed="rId1"/>
        <a:stretch>
          <a:fillRect/>
        </a:stretch>
      </xdr:blipFill>
      <xdr:spPr>
        <a:xfrm>
          <a:off x="314325" y="66675"/>
          <a:ext cx="1038225" cy="609600"/>
        </a:xfrm>
        <a:prstGeom prst="rect">
          <a:avLst/>
        </a:prstGeom>
        <a:noFill/>
        <a:ln w="9525" cmpd="sng">
          <a:noFill/>
        </a:ln>
      </xdr:spPr>
    </xdr:pic>
    <xdr:clientData fPrintsWithSheet="0"/>
  </xdr:twoCellAnchor>
  <xdr:twoCellAnchor editAs="oneCell">
    <xdr:from>
      <xdr:col>2</xdr:col>
      <xdr:colOff>571500</xdr:colOff>
      <xdr:row>0</xdr:row>
      <xdr:rowOff>28575</xdr:rowOff>
    </xdr:from>
    <xdr:to>
      <xdr:col>3</xdr:col>
      <xdr:colOff>428625</xdr:colOff>
      <xdr:row>2</xdr:row>
      <xdr:rowOff>228600</xdr:rowOff>
    </xdr:to>
    <xdr:pic macro="[0]!PrintPreview">
      <xdr:nvPicPr>
        <xdr:cNvPr id="2" name="Picture 3" descr="PrintButton"/>
        <xdr:cNvPicPr preferRelativeResize="1">
          <a:picLocks noChangeAspect="1"/>
        </xdr:cNvPicPr>
      </xdr:nvPicPr>
      <xdr:blipFill>
        <a:blip r:embed="rId4"/>
        <a:stretch>
          <a:fillRect/>
        </a:stretch>
      </xdr:blipFill>
      <xdr:spPr>
        <a:xfrm>
          <a:off x="1476375" y="28575"/>
          <a:ext cx="466725" cy="7048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2</xdr:col>
      <xdr:colOff>1066800</xdr:colOff>
      <xdr:row>3</xdr:row>
      <xdr:rowOff>57150</xdr:rowOff>
    </xdr:to>
    <xdr:pic>
      <xdr:nvPicPr>
        <xdr:cNvPr id="1" name="Picture 4" descr="MenuButton">
          <a:hlinkClick r:id="rId3"/>
        </xdr:cNvPr>
        <xdr:cNvPicPr preferRelativeResize="1">
          <a:picLocks noChangeAspect="1"/>
        </xdr:cNvPicPr>
      </xdr:nvPicPr>
      <xdr:blipFill>
        <a:blip r:embed="rId1"/>
        <a:stretch>
          <a:fillRect/>
        </a:stretch>
      </xdr:blipFill>
      <xdr:spPr>
        <a:xfrm>
          <a:off x="809625" y="180975"/>
          <a:ext cx="1038225" cy="609600"/>
        </a:xfrm>
        <a:prstGeom prst="rect">
          <a:avLst/>
        </a:prstGeom>
        <a:noFill/>
        <a:ln w="9525" cmpd="sng">
          <a:noFill/>
        </a:ln>
      </xdr:spPr>
    </xdr:pic>
    <xdr:clientData fPrintsWithSheet="0"/>
  </xdr:twoCellAnchor>
  <xdr:twoCellAnchor editAs="oneCell">
    <xdr:from>
      <xdr:col>0</xdr:col>
      <xdr:colOff>152400</xdr:colOff>
      <xdr:row>0</xdr:row>
      <xdr:rowOff>104775</xdr:rowOff>
    </xdr:from>
    <xdr:to>
      <xdr:col>1</xdr:col>
      <xdr:colOff>523875</xdr:colOff>
      <xdr:row>4</xdr:row>
      <xdr:rowOff>19050</xdr:rowOff>
    </xdr:to>
    <xdr:pic macro="[0]!PrintPreview">
      <xdr:nvPicPr>
        <xdr:cNvPr id="2" name="Picture 5" descr="PrintButton"/>
        <xdr:cNvPicPr preferRelativeResize="1">
          <a:picLocks noChangeAspect="1"/>
        </xdr:cNvPicPr>
      </xdr:nvPicPr>
      <xdr:blipFill>
        <a:blip r:embed="rId4"/>
        <a:stretch>
          <a:fillRect/>
        </a:stretch>
      </xdr:blipFill>
      <xdr:spPr>
        <a:xfrm>
          <a:off x="152400" y="104775"/>
          <a:ext cx="542925" cy="8191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1</xdr:col>
      <xdr:colOff>1066800</xdr:colOff>
      <xdr:row>3</xdr:row>
      <xdr:rowOff>219075</xdr:rowOff>
    </xdr:to>
    <xdr:pic>
      <xdr:nvPicPr>
        <xdr:cNvPr id="1" name="Picture 7" descr="MenuButton">
          <a:hlinkClick r:id="rId3"/>
        </xdr:cNvPr>
        <xdr:cNvPicPr preferRelativeResize="1">
          <a:picLocks noChangeAspect="1"/>
        </xdr:cNvPicPr>
      </xdr:nvPicPr>
      <xdr:blipFill>
        <a:blip r:embed="rId1"/>
        <a:stretch>
          <a:fillRect/>
        </a:stretch>
      </xdr:blipFill>
      <xdr:spPr>
        <a:xfrm>
          <a:off x="638175" y="152400"/>
          <a:ext cx="1038225" cy="609600"/>
        </a:xfrm>
        <a:prstGeom prst="rect">
          <a:avLst/>
        </a:prstGeom>
        <a:noFill/>
        <a:ln w="9525" cmpd="sng">
          <a:noFill/>
        </a:ln>
      </xdr:spPr>
    </xdr:pic>
    <xdr:clientData fPrintsWithSheet="0"/>
  </xdr:twoCellAnchor>
  <xdr:twoCellAnchor editAs="oneCell">
    <xdr:from>
      <xdr:col>1</xdr:col>
      <xdr:colOff>1219200</xdr:colOff>
      <xdr:row>0</xdr:row>
      <xdr:rowOff>47625</xdr:rowOff>
    </xdr:from>
    <xdr:to>
      <xdr:col>2</xdr:col>
      <xdr:colOff>295275</xdr:colOff>
      <xdr:row>4</xdr:row>
      <xdr:rowOff>95250</xdr:rowOff>
    </xdr:to>
    <xdr:pic macro="[0]!PrintPreview">
      <xdr:nvPicPr>
        <xdr:cNvPr id="2" name="Picture 8" descr="PrintButton"/>
        <xdr:cNvPicPr preferRelativeResize="1">
          <a:picLocks noChangeAspect="1"/>
        </xdr:cNvPicPr>
      </xdr:nvPicPr>
      <xdr:blipFill>
        <a:blip r:embed="rId4"/>
        <a:stretch>
          <a:fillRect/>
        </a:stretch>
      </xdr:blipFill>
      <xdr:spPr>
        <a:xfrm>
          <a:off x="1828800" y="47625"/>
          <a:ext cx="542925" cy="8191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ivitiesAC_2013-14YankLions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ase Data"/>
      <sheetName val="INVESTMENT REGISTER"/>
      <sheetName val="TrustRegister"/>
      <sheetName val="AnnualHelp"/>
      <sheetName val="MonthlyHelp"/>
      <sheetName val="CashbookHelp"/>
      <sheetName val="SetupHelp"/>
      <sheetName val="Budget"/>
      <sheetName val="MONTH 1"/>
      <sheetName val="Month 1 Sum"/>
      <sheetName val="MONTH 2"/>
      <sheetName val="Month 2 Sum "/>
      <sheetName val="MONTH 3"/>
      <sheetName val="Month 3 Sum"/>
      <sheetName val="MONTH 4"/>
      <sheetName val="Month 4 Sum"/>
      <sheetName val="MONTH 5"/>
      <sheetName val="Month 5 Sum"/>
      <sheetName val="MONTH 6"/>
      <sheetName val="Month 6 Sum"/>
      <sheetName val="MONTH 7"/>
      <sheetName val="Month 7 Sum"/>
      <sheetName val="MONTH 8"/>
      <sheetName val="Month 8 Sum"/>
      <sheetName val="MONTH 9"/>
      <sheetName val="Month 9 Sum"/>
      <sheetName val="MONTH 10"/>
      <sheetName val="Month 10 Sum"/>
      <sheetName val="MONTH 11"/>
      <sheetName val="Month 11 Sum"/>
      <sheetName val="MONTH 12"/>
      <sheetName val="Month 12 Sum"/>
      <sheetName val="ANNUAL SUMMARIES"/>
      <sheetName val="ANNUAL REC &amp; PAY"/>
      <sheetName val="FINANCIAL PERFORMANCE"/>
      <sheetName val="ASSETS &amp; LIABILITIES"/>
      <sheetName val="Sheet2"/>
    </sheetNames>
    <definedNames>
      <definedName name="PrintP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P37"/>
  <sheetViews>
    <sheetView showGridLines="0" showRowColHeaders="0" zoomScalePageLayoutView="0" workbookViewId="0" topLeftCell="A1">
      <selection activeCell="E8" sqref="E8"/>
    </sheetView>
  </sheetViews>
  <sheetFormatPr defaultColWidth="9.140625" defaultRowHeight="12.75"/>
  <cols>
    <col min="12" max="12" width="3.00390625" style="0" customWidth="1"/>
    <col min="13" max="13" width="7.28125" style="0" customWidth="1"/>
    <col min="14" max="14" width="10.7109375" style="0" customWidth="1"/>
    <col min="15" max="15" width="2.7109375" style="0" customWidth="1"/>
  </cols>
  <sheetData>
    <row r="1" spans="1:16" ht="13.5" thickTop="1">
      <c r="A1" s="217"/>
      <c r="B1" s="645" t="s">
        <v>220</v>
      </c>
      <c r="C1" s="213"/>
      <c r="D1" s="645"/>
      <c r="E1" s="213"/>
      <c r="F1" s="213"/>
      <c r="G1" s="213"/>
      <c r="H1" s="213"/>
      <c r="I1" s="213"/>
      <c r="J1" s="213"/>
      <c r="K1" s="213"/>
      <c r="L1" s="213"/>
      <c r="M1" s="213"/>
      <c r="N1" s="213"/>
      <c r="O1" s="213"/>
      <c r="P1" s="214"/>
    </row>
    <row r="2" spans="1:16" ht="27">
      <c r="A2" s="218"/>
      <c r="B2" s="219" t="s">
        <v>153</v>
      </c>
      <c r="C2" s="219"/>
      <c r="D2" s="219"/>
      <c r="E2" s="219"/>
      <c r="F2" s="219"/>
      <c r="G2" s="219"/>
      <c r="H2" s="219"/>
      <c r="I2" s="219"/>
      <c r="J2" s="219"/>
      <c r="K2" s="219"/>
      <c r="L2" s="215"/>
      <c r="M2" s="215"/>
      <c r="N2" s="215"/>
      <c r="O2" s="215"/>
      <c r="P2" s="216"/>
    </row>
    <row r="3" spans="1:16" ht="26.25" customHeight="1">
      <c r="A3" s="218"/>
      <c r="B3" s="755" t="s">
        <v>151</v>
      </c>
      <c r="C3" s="755"/>
      <c r="D3" s="755"/>
      <c r="E3" s="755"/>
      <c r="F3" s="755"/>
      <c r="G3" s="755"/>
      <c r="H3" s="755"/>
      <c r="I3" s="755"/>
      <c r="J3" s="755"/>
      <c r="K3" s="755"/>
      <c r="L3" s="215"/>
      <c r="M3" s="215"/>
      <c r="N3" s="215"/>
      <c r="O3" s="215"/>
      <c r="P3" s="216"/>
    </row>
    <row r="4" spans="1:16" ht="12.75">
      <c r="A4" s="218"/>
      <c r="B4" s="755"/>
      <c r="C4" s="755"/>
      <c r="D4" s="755"/>
      <c r="E4" s="755"/>
      <c r="F4" s="755"/>
      <c r="G4" s="755"/>
      <c r="H4" s="755"/>
      <c r="I4" s="755"/>
      <c r="J4" s="755"/>
      <c r="K4" s="755"/>
      <c r="L4" s="215"/>
      <c r="M4" s="215"/>
      <c r="N4" s="215"/>
      <c r="O4" s="215"/>
      <c r="P4" s="216"/>
    </row>
    <row r="5" spans="1:16" ht="12.75">
      <c r="A5" s="218"/>
      <c r="B5" s="215"/>
      <c r="C5" s="215"/>
      <c r="D5" s="215"/>
      <c r="E5" s="215"/>
      <c r="F5" s="215"/>
      <c r="G5" s="215"/>
      <c r="H5" s="215"/>
      <c r="I5" s="215"/>
      <c r="J5" s="215"/>
      <c r="K5" s="215"/>
      <c r="L5" s="215"/>
      <c r="M5" s="215"/>
      <c r="N5" s="215"/>
      <c r="O5" s="215"/>
      <c r="P5" s="216"/>
    </row>
    <row r="6" spans="1:16" ht="12.75">
      <c r="A6" s="218"/>
      <c r="B6" s="220" t="s">
        <v>123</v>
      </c>
      <c r="C6" s="215"/>
      <c r="D6" s="215"/>
      <c r="E6" s="220" t="s">
        <v>119</v>
      </c>
      <c r="F6" s="221"/>
      <c r="G6" s="220" t="s">
        <v>118</v>
      </c>
      <c r="H6" s="215"/>
      <c r="I6" s="757" t="s">
        <v>125</v>
      </c>
      <c r="J6" s="757"/>
      <c r="K6" s="757"/>
      <c r="L6" s="215"/>
      <c r="M6" s="215"/>
      <c r="N6" s="215"/>
      <c r="O6" s="215"/>
      <c r="P6" s="216"/>
    </row>
    <row r="7" spans="1:16" ht="12.75">
      <c r="A7" s="218"/>
      <c r="B7" s="220" t="s">
        <v>124</v>
      </c>
      <c r="C7" s="215"/>
      <c r="D7" s="215"/>
      <c r="E7" s="220" t="s">
        <v>120</v>
      </c>
      <c r="F7" s="221"/>
      <c r="G7" s="220" t="s">
        <v>121</v>
      </c>
      <c r="H7" s="215"/>
      <c r="I7" s="758" t="s">
        <v>121</v>
      </c>
      <c r="J7" s="758"/>
      <c r="K7" s="758"/>
      <c r="L7" s="215"/>
      <c r="M7" s="215"/>
      <c r="N7" s="215"/>
      <c r="O7" s="215"/>
      <c r="P7" s="216"/>
    </row>
    <row r="8" spans="1:16" ht="12.75">
      <c r="A8" s="218"/>
      <c r="B8" s="215"/>
      <c r="C8" s="215"/>
      <c r="D8" s="215"/>
      <c r="E8" s="523" t="s">
        <v>14</v>
      </c>
      <c r="F8" s="222"/>
      <c r="G8" s="523" t="s">
        <v>14</v>
      </c>
      <c r="H8" s="222"/>
      <c r="I8" s="524" t="s">
        <v>14</v>
      </c>
      <c r="J8" s="527"/>
      <c r="K8" s="527"/>
      <c r="L8" s="215"/>
      <c r="M8" s="215"/>
      <c r="N8" s="215"/>
      <c r="O8" s="215"/>
      <c r="P8" s="216"/>
    </row>
    <row r="9" spans="1:16" ht="12.75">
      <c r="A9" s="218"/>
      <c r="B9" s="523" t="s">
        <v>10</v>
      </c>
      <c r="C9" s="215"/>
      <c r="D9" s="435"/>
      <c r="E9" s="525" t="str">
        <f>'Base Data'!C11</f>
        <v>July</v>
      </c>
      <c r="F9" s="435"/>
      <c r="G9" s="525" t="str">
        <f>E9</f>
        <v>July</v>
      </c>
      <c r="H9" s="215"/>
      <c r="I9" s="754" t="s">
        <v>174</v>
      </c>
      <c r="J9" s="754"/>
      <c r="K9" s="754"/>
      <c r="L9" s="215"/>
      <c r="M9" s="215"/>
      <c r="N9" s="215"/>
      <c r="O9" s="215"/>
      <c r="P9" s="216"/>
    </row>
    <row r="10" spans="1:16" ht="12.75">
      <c r="A10" s="218"/>
      <c r="B10" s="215"/>
      <c r="C10" s="215"/>
      <c r="D10" s="435"/>
      <c r="E10" s="526" t="str">
        <f>'Base Data'!C12</f>
        <v>August</v>
      </c>
      <c r="F10" s="435"/>
      <c r="G10" s="525" t="str">
        <f aca="true" t="shared" si="0" ref="G10:G20">E10</f>
        <v>August</v>
      </c>
      <c r="H10" s="215"/>
      <c r="I10" s="754" t="s">
        <v>178</v>
      </c>
      <c r="J10" s="754"/>
      <c r="K10" s="754"/>
      <c r="L10" s="229"/>
      <c r="M10" s="229"/>
      <c r="N10" s="215"/>
      <c r="O10" s="215"/>
      <c r="P10" s="216"/>
    </row>
    <row r="11" spans="1:16" ht="12.75">
      <c r="A11" s="218"/>
      <c r="B11" s="524" t="s">
        <v>116</v>
      </c>
      <c r="C11" s="215"/>
      <c r="D11" s="435"/>
      <c r="E11" s="526" t="str">
        <f>'Base Data'!C13</f>
        <v>September</v>
      </c>
      <c r="F11" s="435"/>
      <c r="G11" s="525" t="str">
        <f t="shared" si="0"/>
        <v>September</v>
      </c>
      <c r="H11" s="215"/>
      <c r="I11" s="524" t="s">
        <v>131</v>
      </c>
      <c r="J11" s="527"/>
      <c r="K11" s="527"/>
      <c r="L11" s="228" t="s">
        <v>166</v>
      </c>
      <c r="M11" s="215"/>
      <c r="N11" s="215"/>
      <c r="O11" s="215"/>
      <c r="P11" s="216"/>
    </row>
    <row r="12" spans="1:16" ht="12.75">
      <c r="A12" s="218"/>
      <c r="B12" s="524" t="s">
        <v>122</v>
      </c>
      <c r="C12" s="215"/>
      <c r="D12" s="435"/>
      <c r="E12" s="526" t="str">
        <f>'Base Data'!C14</f>
        <v>October</v>
      </c>
      <c r="F12" s="435"/>
      <c r="G12" s="525" t="str">
        <f t="shared" si="0"/>
        <v>October</v>
      </c>
      <c r="H12" s="215"/>
      <c r="I12" s="756"/>
      <c r="J12" s="756"/>
      <c r="K12" s="527"/>
      <c r="L12" s="228" t="s">
        <v>167</v>
      </c>
      <c r="M12" s="215"/>
      <c r="N12" s="215"/>
      <c r="O12" s="215"/>
      <c r="P12" s="216"/>
    </row>
    <row r="13" spans="1:16" ht="12.75" customHeight="1">
      <c r="A13" s="218"/>
      <c r="B13" s="524" t="s">
        <v>117</v>
      </c>
      <c r="C13" s="215"/>
      <c r="D13" s="435"/>
      <c r="E13" s="526" t="str">
        <f>'Base Data'!C15</f>
        <v>November</v>
      </c>
      <c r="F13" s="435"/>
      <c r="G13" s="525" t="str">
        <f t="shared" si="0"/>
        <v>November</v>
      </c>
      <c r="H13" s="215"/>
      <c r="I13" s="524" t="s">
        <v>132</v>
      </c>
      <c r="J13" s="527"/>
      <c r="K13" s="527"/>
      <c r="L13" s="228"/>
      <c r="M13" s="215"/>
      <c r="N13" s="215"/>
      <c r="O13" s="215"/>
      <c r="P13" s="216"/>
    </row>
    <row r="14" spans="1:16" ht="12.75" customHeight="1">
      <c r="A14" s="218"/>
      <c r="B14" s="524" t="s">
        <v>219</v>
      </c>
      <c r="C14" s="215"/>
      <c r="D14" s="435"/>
      <c r="E14" s="526" t="str">
        <f>'Base Data'!C16</f>
        <v>December</v>
      </c>
      <c r="F14" s="435"/>
      <c r="G14" s="525" t="str">
        <f t="shared" si="0"/>
        <v>December</v>
      </c>
      <c r="H14" s="215"/>
      <c r="I14" s="215"/>
      <c r="J14" s="215"/>
      <c r="K14" s="215"/>
      <c r="L14" s="215"/>
      <c r="M14" s="215"/>
      <c r="N14" s="229"/>
      <c r="O14" s="508"/>
      <c r="P14" s="216"/>
    </row>
    <row r="15" spans="1:16" ht="12.75" customHeight="1">
      <c r="A15" s="218"/>
      <c r="B15" s="223"/>
      <c r="C15" s="215"/>
      <c r="D15" s="435"/>
      <c r="E15" s="526" t="str">
        <f>'Base Data'!C17</f>
        <v>January</v>
      </c>
      <c r="F15" s="435"/>
      <c r="G15" s="525" t="str">
        <f t="shared" si="0"/>
        <v>January</v>
      </c>
      <c r="H15" s="215"/>
      <c r="I15" s="744" t="s">
        <v>177</v>
      </c>
      <c r="J15" s="744"/>
      <c r="K15" s="215"/>
      <c r="L15" s="215"/>
      <c r="M15" s="215"/>
      <c r="N15" s="743" t="s">
        <v>180</v>
      </c>
      <c r="O15" s="743"/>
      <c r="P15" s="216"/>
    </row>
    <row r="16" spans="1:16" ht="12.75">
      <c r="A16" s="218"/>
      <c r="B16" s="215"/>
      <c r="C16" s="215"/>
      <c r="D16" s="435"/>
      <c r="E16" s="526" t="str">
        <f>'Base Data'!C18</f>
        <v>February</v>
      </c>
      <c r="F16" s="435"/>
      <c r="G16" s="525" t="str">
        <f t="shared" si="0"/>
        <v>February</v>
      </c>
      <c r="H16" s="215"/>
      <c r="I16" s="744"/>
      <c r="J16" s="744"/>
      <c r="K16" s="215"/>
      <c r="L16" s="215"/>
      <c r="M16" s="215"/>
      <c r="N16" s="743"/>
      <c r="O16" s="743"/>
      <c r="P16" s="216"/>
    </row>
    <row r="17" spans="1:16" ht="12.75">
      <c r="A17" s="218"/>
      <c r="B17" s="215"/>
      <c r="C17" s="220"/>
      <c r="D17" s="435"/>
      <c r="E17" s="526" t="str">
        <f>'Base Data'!C19</f>
        <v>March</v>
      </c>
      <c r="F17" s="435"/>
      <c r="G17" s="525" t="str">
        <f t="shared" si="0"/>
        <v>March</v>
      </c>
      <c r="H17" s="215"/>
      <c r="I17" s="744"/>
      <c r="J17" s="744"/>
      <c r="K17" s="512"/>
      <c r="L17" s="215"/>
      <c r="M17" s="215"/>
      <c r="N17" s="743"/>
      <c r="O17" s="743"/>
      <c r="P17" s="216"/>
    </row>
    <row r="18" spans="1:16" ht="12.75">
      <c r="A18" s="218"/>
      <c r="B18" s="215"/>
      <c r="C18" s="215"/>
      <c r="D18" s="435"/>
      <c r="E18" s="526" t="str">
        <f>'Base Data'!C20</f>
        <v>April</v>
      </c>
      <c r="F18" s="435"/>
      <c r="G18" s="525" t="str">
        <f t="shared" si="0"/>
        <v>April</v>
      </c>
      <c r="H18" s="215"/>
      <c r="I18" s="744"/>
      <c r="J18" s="744"/>
      <c r="K18" s="223"/>
      <c r="L18" s="215"/>
      <c r="M18" s="215"/>
      <c r="N18" s="743"/>
      <c r="O18" s="743"/>
      <c r="P18" s="216"/>
    </row>
    <row r="19" spans="1:16" ht="12.75">
      <c r="A19" s="218"/>
      <c r="B19" s="223"/>
      <c r="C19" s="229"/>
      <c r="D19" s="435"/>
      <c r="E19" s="526" t="str">
        <f>'Base Data'!C21</f>
        <v>May</v>
      </c>
      <c r="F19" s="435"/>
      <c r="G19" s="525" t="str">
        <f t="shared" si="0"/>
        <v>May</v>
      </c>
      <c r="H19" s="215"/>
      <c r="I19" s="744"/>
      <c r="J19" s="744"/>
      <c r="K19" s="215"/>
      <c r="L19" s="215"/>
      <c r="M19" s="215"/>
      <c r="N19" s="743"/>
      <c r="O19" s="743"/>
      <c r="P19" s="216"/>
    </row>
    <row r="20" spans="1:16" ht="12.75">
      <c r="A20" s="218"/>
      <c r="B20" s="215"/>
      <c r="C20" s="229"/>
      <c r="D20" s="435"/>
      <c r="E20" s="526" t="str">
        <f>'Base Data'!C22</f>
        <v>June</v>
      </c>
      <c r="F20" s="435"/>
      <c r="G20" s="525" t="str">
        <f t="shared" si="0"/>
        <v>June</v>
      </c>
      <c r="H20" s="215"/>
      <c r="I20" s="744"/>
      <c r="J20" s="744"/>
      <c r="K20" s="215"/>
      <c r="L20" s="215"/>
      <c r="M20" s="215"/>
      <c r="N20" s="743"/>
      <c r="O20" s="743"/>
      <c r="P20" s="216"/>
    </row>
    <row r="21" spans="1:16" ht="12.75">
      <c r="A21" s="218"/>
      <c r="B21" s="215"/>
      <c r="C21" s="229"/>
      <c r="D21" s="215"/>
      <c r="E21" s="215"/>
      <c r="F21" s="215"/>
      <c r="G21" s="215"/>
      <c r="H21" s="215"/>
      <c r="I21" s="224"/>
      <c r="J21" s="215"/>
      <c r="K21" s="215"/>
      <c r="L21" s="215"/>
      <c r="M21" s="215"/>
      <c r="N21" s="215"/>
      <c r="O21" s="215"/>
      <c r="P21" s="216"/>
    </row>
    <row r="22" spans="1:16" ht="12.75">
      <c r="A22" s="218"/>
      <c r="B22" s="215"/>
      <c r="C22" s="229"/>
      <c r="D22" s="215"/>
      <c r="E22" s="215"/>
      <c r="F22" s="215"/>
      <c r="G22" s="215"/>
      <c r="H22" s="215"/>
      <c r="I22" s="224"/>
      <c r="J22" s="215"/>
      <c r="K22" s="215"/>
      <c r="L22" s="215"/>
      <c r="M22" s="215"/>
      <c r="N22" s="215"/>
      <c r="O22" s="215"/>
      <c r="P22" s="216"/>
    </row>
    <row r="23" spans="1:16" ht="12.75">
      <c r="A23" s="218"/>
      <c r="B23" s="215"/>
      <c r="C23" s="215"/>
      <c r="D23" s="215"/>
      <c r="E23" s="215"/>
      <c r="F23" s="215"/>
      <c r="G23" s="215"/>
      <c r="H23" s="215"/>
      <c r="I23" s="215"/>
      <c r="J23" s="215"/>
      <c r="K23" s="215"/>
      <c r="L23" s="215"/>
      <c r="M23" s="215"/>
      <c r="N23" s="215"/>
      <c r="O23" s="215"/>
      <c r="P23" s="216"/>
    </row>
    <row r="24" spans="1:16" ht="12.75">
      <c r="A24" s="218"/>
      <c r="B24" s="596" t="s">
        <v>152</v>
      </c>
      <c r="C24" s="215"/>
      <c r="D24" s="215"/>
      <c r="E24" s="215"/>
      <c r="F24" s="215"/>
      <c r="G24" s="215"/>
      <c r="H24" s="215"/>
      <c r="I24" s="215"/>
      <c r="J24" s="215"/>
      <c r="K24" s="215"/>
      <c r="L24" s="215"/>
      <c r="M24" s="215"/>
      <c r="N24" s="215"/>
      <c r="O24" s="215"/>
      <c r="P24" s="216"/>
    </row>
    <row r="25" spans="1:16" ht="12.75">
      <c r="A25" s="218"/>
      <c r="B25" s="745" t="s">
        <v>196</v>
      </c>
      <c r="C25" s="746"/>
      <c r="D25" s="746"/>
      <c r="E25" s="746"/>
      <c r="F25" s="746"/>
      <c r="G25" s="746"/>
      <c r="H25" s="746"/>
      <c r="I25" s="746"/>
      <c r="J25" s="746"/>
      <c r="K25" s="746"/>
      <c r="L25" s="747"/>
      <c r="M25" s="215"/>
      <c r="N25" s="215"/>
      <c r="O25" s="215"/>
      <c r="P25" s="216"/>
    </row>
    <row r="26" spans="1:16" ht="12.75">
      <c r="A26" s="218"/>
      <c r="B26" s="748"/>
      <c r="C26" s="749"/>
      <c r="D26" s="749"/>
      <c r="E26" s="749"/>
      <c r="F26" s="749"/>
      <c r="G26" s="749"/>
      <c r="H26" s="749"/>
      <c r="I26" s="749"/>
      <c r="J26" s="749"/>
      <c r="K26" s="749"/>
      <c r="L26" s="750"/>
      <c r="M26" s="215"/>
      <c r="N26" s="215"/>
      <c r="O26" s="215"/>
      <c r="P26" s="216"/>
    </row>
    <row r="27" spans="1:16" ht="12.75">
      <c r="A27" s="218"/>
      <c r="B27" s="748"/>
      <c r="C27" s="749"/>
      <c r="D27" s="749"/>
      <c r="E27" s="749"/>
      <c r="F27" s="749"/>
      <c r="G27" s="749"/>
      <c r="H27" s="749"/>
      <c r="I27" s="749"/>
      <c r="J27" s="749"/>
      <c r="K27" s="749"/>
      <c r="L27" s="750"/>
      <c r="M27" s="215"/>
      <c r="N27" s="215"/>
      <c r="O27" s="215"/>
      <c r="P27" s="216"/>
    </row>
    <row r="28" spans="1:16" ht="12.75">
      <c r="A28" s="218"/>
      <c r="B28" s="748"/>
      <c r="C28" s="749"/>
      <c r="D28" s="749"/>
      <c r="E28" s="749"/>
      <c r="F28" s="749"/>
      <c r="G28" s="749"/>
      <c r="H28" s="749"/>
      <c r="I28" s="749"/>
      <c r="J28" s="749"/>
      <c r="K28" s="749"/>
      <c r="L28" s="750"/>
      <c r="M28" s="215"/>
      <c r="N28" s="215"/>
      <c r="O28" s="215"/>
      <c r="P28" s="216"/>
    </row>
    <row r="29" spans="1:16" ht="12.75">
      <c r="A29" s="218"/>
      <c r="B29" s="748"/>
      <c r="C29" s="749"/>
      <c r="D29" s="749"/>
      <c r="E29" s="749"/>
      <c r="F29" s="749"/>
      <c r="G29" s="749"/>
      <c r="H29" s="749"/>
      <c r="I29" s="749"/>
      <c r="J29" s="749"/>
      <c r="K29" s="749"/>
      <c r="L29" s="750"/>
      <c r="M29" s="215"/>
      <c r="N29" s="215"/>
      <c r="O29" s="215"/>
      <c r="P29" s="216"/>
    </row>
    <row r="30" spans="1:16" ht="12.75">
      <c r="A30" s="218"/>
      <c r="B30" s="748"/>
      <c r="C30" s="749"/>
      <c r="D30" s="749"/>
      <c r="E30" s="749"/>
      <c r="F30" s="749"/>
      <c r="G30" s="749"/>
      <c r="H30" s="749"/>
      <c r="I30" s="749"/>
      <c r="J30" s="749"/>
      <c r="K30" s="749"/>
      <c r="L30" s="750"/>
      <c r="M30" s="215"/>
      <c r="N30" s="215"/>
      <c r="O30" s="215"/>
      <c r="P30" s="216"/>
    </row>
    <row r="31" spans="1:16" ht="12.75">
      <c r="A31" s="218"/>
      <c r="B31" s="748"/>
      <c r="C31" s="749"/>
      <c r="D31" s="749"/>
      <c r="E31" s="749"/>
      <c r="F31" s="749"/>
      <c r="G31" s="749"/>
      <c r="H31" s="749"/>
      <c r="I31" s="749"/>
      <c r="J31" s="749"/>
      <c r="K31" s="749"/>
      <c r="L31" s="750"/>
      <c r="M31" s="215"/>
      <c r="N31" s="215"/>
      <c r="O31" s="215"/>
      <c r="P31" s="216"/>
    </row>
    <row r="32" spans="1:16" ht="12.75">
      <c r="A32" s="218"/>
      <c r="B32" s="748"/>
      <c r="C32" s="749"/>
      <c r="D32" s="749"/>
      <c r="E32" s="749"/>
      <c r="F32" s="749"/>
      <c r="G32" s="749"/>
      <c r="H32" s="749"/>
      <c r="I32" s="749"/>
      <c r="J32" s="749"/>
      <c r="K32" s="749"/>
      <c r="L32" s="750"/>
      <c r="M32" s="215"/>
      <c r="N32" s="215"/>
      <c r="O32" s="215"/>
      <c r="P32" s="216"/>
    </row>
    <row r="33" spans="1:16" ht="12.75">
      <c r="A33" s="218"/>
      <c r="B33" s="748"/>
      <c r="C33" s="749"/>
      <c r="D33" s="749"/>
      <c r="E33" s="749"/>
      <c r="F33" s="749"/>
      <c r="G33" s="749"/>
      <c r="H33" s="749"/>
      <c r="I33" s="749"/>
      <c r="J33" s="749"/>
      <c r="K33" s="749"/>
      <c r="L33" s="750"/>
      <c r="M33" s="215"/>
      <c r="N33" s="215"/>
      <c r="O33" s="215"/>
      <c r="P33" s="216"/>
    </row>
    <row r="34" spans="1:16" ht="13.5" thickBot="1">
      <c r="A34" s="218"/>
      <c r="B34" s="751"/>
      <c r="C34" s="752"/>
      <c r="D34" s="752"/>
      <c r="E34" s="752"/>
      <c r="F34" s="752"/>
      <c r="G34" s="752"/>
      <c r="H34" s="752"/>
      <c r="I34" s="752"/>
      <c r="J34" s="752"/>
      <c r="K34" s="752"/>
      <c r="L34" s="753"/>
      <c r="M34" s="215"/>
      <c r="N34" s="215"/>
      <c r="O34" s="215"/>
      <c r="P34" s="216"/>
    </row>
    <row r="35" spans="1:16" ht="12.75">
      <c r="A35" s="218"/>
      <c r="B35" s="655" t="s">
        <v>192</v>
      </c>
      <c r="C35" s="215"/>
      <c r="D35" s="215"/>
      <c r="E35" s="215"/>
      <c r="F35" s="215"/>
      <c r="G35" s="215"/>
      <c r="H35" s="215"/>
      <c r="I35" s="215"/>
      <c r="J35" s="215"/>
      <c r="K35" s="215"/>
      <c r="L35" s="215"/>
      <c r="M35" s="215"/>
      <c r="N35" s="215"/>
      <c r="O35" s="215"/>
      <c r="P35" s="216"/>
    </row>
    <row r="36" spans="1:16" ht="13.5" thickBot="1">
      <c r="A36" s="226"/>
      <c r="B36" s="656" t="s">
        <v>195</v>
      </c>
      <c r="C36" s="227"/>
      <c r="D36" s="227"/>
      <c r="E36" s="227"/>
      <c r="F36" s="227"/>
      <c r="G36" s="227"/>
      <c r="H36" s="227"/>
      <c r="I36" s="227"/>
      <c r="J36" s="227"/>
      <c r="K36" s="227"/>
      <c r="L36" s="227"/>
      <c r="M36" s="227"/>
      <c r="N36" s="227"/>
      <c r="O36" s="227"/>
      <c r="P36" s="225"/>
    </row>
    <row r="37" ht="13.5" thickTop="1">
      <c r="A37" s="95"/>
    </row>
  </sheetData>
  <sheetProtection password="C49E" sheet="1" objects="1" scenarios="1" selectLockedCells="1"/>
  <mergeCells count="9">
    <mergeCell ref="N15:O20"/>
    <mergeCell ref="I15:J20"/>
    <mergeCell ref="B25:L34"/>
    <mergeCell ref="I10:K10"/>
    <mergeCell ref="B3:K4"/>
    <mergeCell ref="I9:K9"/>
    <mergeCell ref="I12:J12"/>
    <mergeCell ref="I6:K6"/>
    <mergeCell ref="I7:K7"/>
  </mergeCells>
  <hyperlinks>
    <hyperlink ref="B11" location="'Base Data'!C6" display="Base Data"/>
    <hyperlink ref="E10:E16" location="'MONTH 1'!A1" display="'MONTH 1'!A1"/>
    <hyperlink ref="G9" location="'Month 1 Sum'!B6" display="'Month 1 Sum'!B6"/>
    <hyperlink ref="G10:G20" location="'Month 1 Sum'!A1" display="'Month 1 Sum'!A1"/>
    <hyperlink ref="E10" location="'MONTH 2'!A7" display="'MONTH 2'!A7"/>
    <hyperlink ref="G10" location="'Month 2 Sum '!B6" display="'Month 2 Sum '!B6"/>
    <hyperlink ref="E9" location="'MONTH 1'!A7" display="'MONTH 1'!A7"/>
    <hyperlink ref="G11" location="'Month 3 Sum'!B6" display="'Month 3 Sum'!B6"/>
    <hyperlink ref="I9:K9" location="'ANNUAL REC &amp; PAY'!B8" display="Receipts and Payments"/>
    <hyperlink ref="G12" location="'Month 4 Sum'!B6" display="'Month 4 Sum'!B6"/>
    <hyperlink ref="G13" location="'Month 5 Sum'!B6" display="'Month 5 Sum'!B6"/>
    <hyperlink ref="G14" location="'Month 6 Sum'!B6" display="'Month 6 Sum'!B6"/>
    <hyperlink ref="G15" location="'Month 7 Sum'!B6" display="'Month 7 Sum'!B6"/>
    <hyperlink ref="G16" location="'Month 8 Sum'!B6" display="'Month 8 Sum'!B6"/>
    <hyperlink ref="G17" location="'Month 9 Sum'!B6" display="'Month 9 Sum'!B6"/>
    <hyperlink ref="G18" location="'Month 10 Sum'!B6" display="'Month 10 Sum'!B6"/>
    <hyperlink ref="G19" location="'Month 11 Sum'!B6" display="'Month 11 Sum'!B6"/>
    <hyperlink ref="G20" location="'Month 12 Sum'!B6" display="'Month 12 Sum'!B6"/>
    <hyperlink ref="B9" location="SetupHelp!A1" tooltip="Learn about setting up this account" display="Setup Help"/>
    <hyperlink ref="B13" location="'INVESTMENT REGISTER'!B6" display="Investment Register"/>
    <hyperlink ref="B12" location="Budget!A7" display="Budget"/>
    <hyperlink ref="I11" location="'ASSETS &amp; LIABILITIES'!A9" display="Financial Position"/>
    <hyperlink ref="I13" location="'FINANCIAL PERFORMANCE'!B8" display="Financial Performance"/>
    <hyperlink ref="E8" location="CashbookHelp!A3" tooltip="Help with Cashbook entries" display="Help"/>
    <hyperlink ref="G8" location="MonthlyHelp!A1" display="Help"/>
    <hyperlink ref="E11" location="'MONTH 3'!A7" display="'MONTH 3'!A7"/>
    <hyperlink ref="E12" location="'MONTH 4'!A7" display="'MONTH 4'!A7"/>
    <hyperlink ref="E13" location="'MONTH 5'!A7" display="'MONTH 5'!A7"/>
    <hyperlink ref="E14" location="'MONTH 6'!A7" display="'MONTH 6'!A7"/>
    <hyperlink ref="E15" location="'MONTH 7'!A7" display="'MONTH 7'!A7"/>
    <hyperlink ref="E16" location="'MONTH 8'!A7" display="'MONTH 8'!A7"/>
    <hyperlink ref="E17" location="'MONTH 9'!A7" display="'MONTH 9'!A7"/>
    <hyperlink ref="E18" location="'MONTH 10'!A7" display="'MONTH 10'!A7"/>
    <hyperlink ref="E19" location="'MONTH 11'!A7" display="'MONTH 11'!A7"/>
    <hyperlink ref="I10:K10" location="'ANNUAL SUMMARIES'!A1" display="Annual Summaries"/>
    <hyperlink ref="I8" location="AnnualHelp!A1" display="Help"/>
    <hyperlink ref="E20" location="'Month 12 Sum'!Print_Area" display="'Month 12 Sum'!Print_Area"/>
    <hyperlink ref="B14" location="'Trust Register'!A1" display="Trust Register"/>
  </hyperlinks>
  <printOptions/>
  <pageMargins left="0.75" right="0.7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B106"/>
  <sheetViews>
    <sheetView showGridLines="0" showRowColHeaders="0" showZeros="0" zoomScale="75" zoomScaleNormal="75" zoomScalePageLayoutView="0" workbookViewId="0" topLeftCell="J55">
      <selection activeCell="X98" sqref="X98"/>
    </sheetView>
  </sheetViews>
  <sheetFormatPr defaultColWidth="9.140625" defaultRowHeight="12.75"/>
  <cols>
    <col min="1" max="1" width="10.8515625" style="0" bestFit="1" customWidth="1"/>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1" customWidth="1"/>
    <col min="8" max="26" width="16.7109375" style="0" customWidth="1"/>
  </cols>
  <sheetData>
    <row r="1" spans="1:28" ht="18">
      <c r="A1" s="262"/>
      <c r="B1" s="263"/>
      <c r="C1" s="312"/>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row>
    <row r="2" spans="1:28" ht="18">
      <c r="A2" s="313"/>
      <c r="B2" s="263"/>
      <c r="C2" s="312"/>
      <c r="D2" s="263"/>
      <c r="E2" s="265"/>
      <c r="F2" s="263"/>
      <c r="G2" s="262" t="str">
        <f>'Base Data'!C11</f>
        <v>July</v>
      </c>
      <c r="H2" s="263"/>
      <c r="I2" s="263"/>
      <c r="J2" s="263"/>
      <c r="K2" s="263"/>
      <c r="L2" s="263"/>
      <c r="M2" s="263"/>
      <c r="N2" s="263"/>
      <c r="O2" s="263"/>
      <c r="P2" s="263"/>
      <c r="Q2" s="229"/>
      <c r="R2" s="229"/>
      <c r="S2" s="251" t="str">
        <f>G2</f>
        <v>July</v>
      </c>
      <c r="T2" s="229"/>
      <c r="U2" s="229"/>
      <c r="V2" s="229"/>
      <c r="W2" s="229"/>
      <c r="X2" s="229"/>
      <c r="Y2" s="229"/>
      <c r="Z2" s="229"/>
      <c r="AA2" s="229"/>
      <c r="AB2" s="229"/>
    </row>
    <row r="3" spans="1:28" ht="18">
      <c r="A3" s="268"/>
      <c r="B3" s="263"/>
      <c r="C3" s="312"/>
      <c r="D3" s="263"/>
      <c r="E3" s="265"/>
      <c r="F3" s="263"/>
      <c r="G3" s="320">
        <f>'Base Data'!D11</f>
        <v>2010</v>
      </c>
      <c r="H3" s="263"/>
      <c r="I3" s="263"/>
      <c r="J3" s="263"/>
      <c r="K3" s="263"/>
      <c r="L3" s="263"/>
      <c r="M3" s="263"/>
      <c r="N3" s="263"/>
      <c r="O3" s="263"/>
      <c r="P3" s="263"/>
      <c r="Q3" s="229"/>
      <c r="R3" s="229"/>
      <c r="S3" s="251">
        <f>G3</f>
        <v>2010</v>
      </c>
      <c r="T3" s="229"/>
      <c r="U3" s="229"/>
      <c r="V3" s="229"/>
      <c r="W3" s="229"/>
      <c r="X3" s="229"/>
      <c r="Y3" s="229"/>
      <c r="Z3" s="229"/>
      <c r="AA3" s="229"/>
      <c r="AB3" s="229"/>
    </row>
    <row r="4" spans="1:28"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row>
    <row r="5" spans="1:28" ht="12.75">
      <c r="A5" s="856" t="s">
        <v>48</v>
      </c>
      <c r="B5" s="854" t="s">
        <v>44</v>
      </c>
      <c r="C5" s="314" t="s">
        <v>45</v>
      </c>
      <c r="D5" s="314" t="s">
        <v>46</v>
      </c>
      <c r="E5" s="271" t="s">
        <v>115</v>
      </c>
      <c r="F5" s="854" t="s">
        <v>47</v>
      </c>
      <c r="G5" s="315">
        <v>1</v>
      </c>
      <c r="H5" s="314">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row>
    <row r="6" spans="1:28" ht="13.5" thickBot="1">
      <c r="A6" s="857"/>
      <c r="B6" s="855"/>
      <c r="C6" s="319" t="s">
        <v>49</v>
      </c>
      <c r="D6" s="319" t="s">
        <v>45</v>
      </c>
      <c r="E6" s="273" t="s">
        <v>113</v>
      </c>
      <c r="F6" s="855"/>
      <c r="G6" s="316" t="str">
        <f>'Base Data'!$G13</f>
        <v>INTEREST</v>
      </c>
      <c r="H6" s="316">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row>
    <row r="7" spans="1:28" ht="12.75">
      <c r="A7" s="597"/>
      <c r="B7" s="114"/>
      <c r="C7" s="129"/>
      <c r="D7" s="317">
        <f>SUM(G7:Z7)</f>
        <v>0</v>
      </c>
      <c r="E7" s="135"/>
      <c r="F7" s="118"/>
      <c r="G7" s="118"/>
      <c r="H7" s="118"/>
      <c r="I7" s="118"/>
      <c r="J7" s="118"/>
      <c r="K7" s="118"/>
      <c r="L7" s="118"/>
      <c r="M7" s="118"/>
      <c r="N7" s="118"/>
      <c r="O7" s="118"/>
      <c r="P7" s="118"/>
      <c r="Q7" s="118"/>
      <c r="R7" s="118"/>
      <c r="S7" s="118"/>
      <c r="T7" s="118"/>
      <c r="U7" s="118"/>
      <c r="V7" s="118"/>
      <c r="W7" s="118"/>
      <c r="X7" s="118"/>
      <c r="Y7" s="118"/>
      <c r="Z7" s="347"/>
      <c r="AA7" s="229"/>
      <c r="AB7" s="229"/>
    </row>
    <row r="8" spans="1:28" ht="12.75">
      <c r="A8" s="598"/>
      <c r="B8" s="94"/>
      <c r="C8" s="130"/>
      <c r="D8" s="317">
        <f>SUM(G8:Z8)</f>
        <v>0</v>
      </c>
      <c r="E8" s="136"/>
      <c r="F8" s="119"/>
      <c r="G8" s="119"/>
      <c r="H8" s="119"/>
      <c r="I8" s="119"/>
      <c r="J8" s="119"/>
      <c r="K8" s="119"/>
      <c r="L8" s="119"/>
      <c r="M8" s="119"/>
      <c r="N8" s="119"/>
      <c r="O8" s="119"/>
      <c r="P8" s="119"/>
      <c r="Q8" s="119"/>
      <c r="R8" s="119"/>
      <c r="S8" s="119"/>
      <c r="T8" s="119"/>
      <c r="U8" s="119"/>
      <c r="V8" s="119"/>
      <c r="W8" s="119"/>
      <c r="X8" s="119"/>
      <c r="Y8" s="119"/>
      <c r="Z8" s="120"/>
      <c r="AA8" s="229"/>
      <c r="AB8" s="229"/>
    </row>
    <row r="9" spans="1:28" ht="12.75">
      <c r="A9" s="598"/>
      <c r="B9" s="94"/>
      <c r="C9" s="130"/>
      <c r="D9" s="317">
        <f>SUM(G9:Z9)</f>
        <v>0</v>
      </c>
      <c r="E9" s="136"/>
      <c r="F9" s="119"/>
      <c r="G9" s="119"/>
      <c r="H9" s="119"/>
      <c r="I9" s="119"/>
      <c r="J9" s="119"/>
      <c r="K9" s="119"/>
      <c r="L9" s="119"/>
      <c r="M9" s="119"/>
      <c r="N9" s="119"/>
      <c r="O9" s="119"/>
      <c r="P9" s="119"/>
      <c r="Q9" s="119"/>
      <c r="R9" s="119"/>
      <c r="S9" s="119"/>
      <c r="T9" s="119"/>
      <c r="U9" s="119"/>
      <c r="V9" s="119"/>
      <c r="W9" s="119"/>
      <c r="X9" s="119"/>
      <c r="Y9" s="119"/>
      <c r="Z9" s="120"/>
      <c r="AA9" s="229"/>
      <c r="AB9" s="229"/>
    </row>
    <row r="10" spans="1:28" ht="12.75">
      <c r="A10" s="598"/>
      <c r="B10" s="94"/>
      <c r="C10" s="130"/>
      <c r="D10" s="317">
        <f aca="true" t="shared" si="0" ref="D10:D47">SUM(G10:Z10)</f>
        <v>0</v>
      </c>
      <c r="E10" s="136"/>
      <c r="F10" s="119"/>
      <c r="G10" s="119"/>
      <c r="H10" s="119"/>
      <c r="I10" s="119"/>
      <c r="J10" s="119"/>
      <c r="K10" s="119"/>
      <c r="L10" s="119"/>
      <c r="M10" s="119"/>
      <c r="N10" s="119"/>
      <c r="O10" s="119"/>
      <c r="P10" s="119"/>
      <c r="Q10" s="119"/>
      <c r="R10" s="119"/>
      <c r="S10" s="119"/>
      <c r="T10" s="119"/>
      <c r="U10" s="119"/>
      <c r="V10" s="119"/>
      <c r="W10" s="119"/>
      <c r="X10" s="119"/>
      <c r="Y10" s="119"/>
      <c r="Z10" s="120"/>
      <c r="AA10" s="229"/>
      <c r="AB10" s="229"/>
    </row>
    <row r="11" spans="1:28" ht="12.75">
      <c r="A11" s="598"/>
      <c r="B11" s="94"/>
      <c r="C11" s="130"/>
      <c r="D11" s="317">
        <f t="shared" si="0"/>
        <v>0</v>
      </c>
      <c r="E11" s="136"/>
      <c r="F11" s="119"/>
      <c r="G11" s="119"/>
      <c r="H11" s="119"/>
      <c r="I11" s="119"/>
      <c r="J11" s="119"/>
      <c r="K11" s="119"/>
      <c r="L11" s="119"/>
      <c r="M11" s="119"/>
      <c r="N11" s="119"/>
      <c r="O11" s="119"/>
      <c r="P11" s="119"/>
      <c r="Q11" s="119"/>
      <c r="R11" s="119"/>
      <c r="S11" s="119"/>
      <c r="T11" s="119"/>
      <c r="U11" s="119"/>
      <c r="V11" s="119"/>
      <c r="W11" s="119"/>
      <c r="X11" s="119"/>
      <c r="Y11" s="119"/>
      <c r="Z11" s="120"/>
      <c r="AA11" s="229"/>
      <c r="AB11" s="229"/>
    </row>
    <row r="12" spans="1:28" ht="12.75">
      <c r="A12" s="598"/>
      <c r="B12" s="94"/>
      <c r="C12" s="130"/>
      <c r="D12" s="317">
        <f t="shared" si="0"/>
        <v>0</v>
      </c>
      <c r="E12" s="136"/>
      <c r="F12" s="119"/>
      <c r="G12" s="119"/>
      <c r="H12" s="119"/>
      <c r="I12" s="119"/>
      <c r="J12" s="119"/>
      <c r="K12" s="119"/>
      <c r="L12" s="119"/>
      <c r="M12" s="119"/>
      <c r="N12" s="119"/>
      <c r="O12" s="119"/>
      <c r="P12" s="119"/>
      <c r="Q12" s="119"/>
      <c r="R12" s="119"/>
      <c r="S12" s="119"/>
      <c r="T12" s="119"/>
      <c r="U12" s="119"/>
      <c r="V12" s="119"/>
      <c r="W12" s="119"/>
      <c r="X12" s="119"/>
      <c r="Y12" s="119"/>
      <c r="Z12" s="120"/>
      <c r="AA12" s="229"/>
      <c r="AB12" s="229"/>
    </row>
    <row r="13" spans="1:28" ht="12.75">
      <c r="A13" s="598"/>
      <c r="B13" s="94"/>
      <c r="C13" s="130"/>
      <c r="D13" s="317">
        <f t="shared" si="0"/>
        <v>0</v>
      </c>
      <c r="E13" s="136"/>
      <c r="F13" s="119"/>
      <c r="G13" s="119"/>
      <c r="H13" s="119"/>
      <c r="I13" s="119"/>
      <c r="J13" s="119"/>
      <c r="K13" s="119"/>
      <c r="L13" s="119"/>
      <c r="M13" s="119"/>
      <c r="N13" s="119"/>
      <c r="O13" s="119"/>
      <c r="P13" s="119"/>
      <c r="Q13" s="119"/>
      <c r="R13" s="119"/>
      <c r="S13" s="119"/>
      <c r="T13" s="119"/>
      <c r="U13" s="119"/>
      <c r="V13" s="119"/>
      <c r="W13" s="119"/>
      <c r="X13" s="119"/>
      <c r="Y13" s="119"/>
      <c r="Z13" s="120"/>
      <c r="AA13" s="229"/>
      <c r="AB13" s="229"/>
    </row>
    <row r="14" spans="1:28" ht="12.75">
      <c r="A14" s="598"/>
      <c r="B14" s="94"/>
      <c r="C14" s="130"/>
      <c r="D14" s="317">
        <f t="shared" si="0"/>
        <v>0</v>
      </c>
      <c r="E14" s="136"/>
      <c r="F14" s="119"/>
      <c r="G14" s="119"/>
      <c r="H14" s="119"/>
      <c r="I14" s="119"/>
      <c r="J14" s="119"/>
      <c r="K14" s="119"/>
      <c r="L14" s="119"/>
      <c r="M14" s="119"/>
      <c r="N14" s="119"/>
      <c r="O14" s="119"/>
      <c r="P14" s="119"/>
      <c r="Q14" s="119"/>
      <c r="R14" s="119"/>
      <c r="S14" s="119"/>
      <c r="T14" s="119"/>
      <c r="U14" s="119"/>
      <c r="V14" s="119"/>
      <c r="W14" s="119"/>
      <c r="X14" s="119"/>
      <c r="Y14" s="119"/>
      <c r="Z14" s="120"/>
      <c r="AA14" s="229"/>
      <c r="AB14" s="229"/>
    </row>
    <row r="15" spans="1:28" ht="12.75">
      <c r="A15" s="598"/>
      <c r="B15" s="94"/>
      <c r="C15" s="130"/>
      <c r="D15" s="317">
        <f t="shared" si="0"/>
        <v>0</v>
      </c>
      <c r="E15" s="136"/>
      <c r="F15" s="119"/>
      <c r="G15" s="119"/>
      <c r="H15" s="119"/>
      <c r="I15" s="119"/>
      <c r="J15" s="119"/>
      <c r="K15" s="119"/>
      <c r="L15" s="119"/>
      <c r="M15" s="119"/>
      <c r="N15" s="119"/>
      <c r="O15" s="119"/>
      <c r="P15" s="119"/>
      <c r="Q15" s="119"/>
      <c r="R15" s="119"/>
      <c r="S15" s="119"/>
      <c r="T15" s="119"/>
      <c r="U15" s="119"/>
      <c r="V15" s="119"/>
      <c r="W15" s="119"/>
      <c r="X15" s="119"/>
      <c r="Y15" s="119"/>
      <c r="Z15" s="120"/>
      <c r="AA15" s="229"/>
      <c r="AB15" s="229"/>
    </row>
    <row r="16" spans="1:28" ht="12.75">
      <c r="A16" s="598"/>
      <c r="B16" s="94"/>
      <c r="C16" s="130"/>
      <c r="D16" s="317">
        <f t="shared" si="0"/>
        <v>0</v>
      </c>
      <c r="E16" s="136"/>
      <c r="F16" s="119"/>
      <c r="G16" s="119"/>
      <c r="H16" s="119"/>
      <c r="I16" s="119"/>
      <c r="J16" s="119"/>
      <c r="K16" s="119"/>
      <c r="L16" s="119"/>
      <c r="M16" s="119"/>
      <c r="N16" s="119"/>
      <c r="O16" s="119"/>
      <c r="P16" s="119"/>
      <c r="Q16" s="119"/>
      <c r="R16" s="119"/>
      <c r="S16" s="119"/>
      <c r="T16" s="119"/>
      <c r="U16" s="119"/>
      <c r="V16" s="119"/>
      <c r="W16" s="119"/>
      <c r="X16" s="119"/>
      <c r="Y16" s="119"/>
      <c r="Z16" s="120"/>
      <c r="AA16" s="229"/>
      <c r="AB16" s="229"/>
    </row>
    <row r="17" spans="1:28" ht="12.75">
      <c r="A17" s="598"/>
      <c r="B17" s="94"/>
      <c r="C17" s="130"/>
      <c r="D17" s="317">
        <f t="shared" si="0"/>
        <v>0</v>
      </c>
      <c r="E17" s="136"/>
      <c r="F17" s="119"/>
      <c r="G17" s="119"/>
      <c r="H17" s="119"/>
      <c r="I17" s="119"/>
      <c r="J17" s="119"/>
      <c r="K17" s="119"/>
      <c r="L17" s="119"/>
      <c r="M17" s="119"/>
      <c r="N17" s="119"/>
      <c r="O17" s="119"/>
      <c r="P17" s="119"/>
      <c r="Q17" s="119"/>
      <c r="R17" s="119"/>
      <c r="S17" s="119"/>
      <c r="T17" s="119"/>
      <c r="U17" s="119"/>
      <c r="V17" s="119"/>
      <c r="W17" s="119"/>
      <c r="X17" s="119"/>
      <c r="Y17" s="119"/>
      <c r="Z17" s="120"/>
      <c r="AA17" s="229"/>
      <c r="AB17" s="229"/>
    </row>
    <row r="18" spans="1:28" ht="12.75">
      <c r="A18" s="598"/>
      <c r="B18" s="94"/>
      <c r="C18" s="130"/>
      <c r="D18" s="317">
        <f t="shared" si="0"/>
        <v>0</v>
      </c>
      <c r="E18" s="136"/>
      <c r="F18" s="119"/>
      <c r="G18" s="119"/>
      <c r="H18" s="119"/>
      <c r="I18" s="119"/>
      <c r="J18" s="119"/>
      <c r="K18" s="119"/>
      <c r="L18" s="119"/>
      <c r="M18" s="119"/>
      <c r="N18" s="119"/>
      <c r="O18" s="119"/>
      <c r="P18" s="119"/>
      <c r="Q18" s="119"/>
      <c r="R18" s="119"/>
      <c r="S18" s="119"/>
      <c r="T18" s="119"/>
      <c r="U18" s="119"/>
      <c r="V18" s="119"/>
      <c r="W18" s="119"/>
      <c r="X18" s="119"/>
      <c r="Y18" s="119"/>
      <c r="Z18" s="120"/>
      <c r="AA18" s="229"/>
      <c r="AB18" s="229"/>
    </row>
    <row r="19" spans="1:28" ht="12.75">
      <c r="A19" s="598"/>
      <c r="B19" s="94"/>
      <c r="C19" s="130"/>
      <c r="D19" s="317">
        <f t="shared" si="0"/>
        <v>0</v>
      </c>
      <c r="E19" s="136"/>
      <c r="F19" s="119"/>
      <c r="G19" s="119"/>
      <c r="H19" s="119"/>
      <c r="I19" s="119"/>
      <c r="J19" s="119"/>
      <c r="K19" s="119"/>
      <c r="L19" s="119"/>
      <c r="M19" s="119"/>
      <c r="N19" s="119"/>
      <c r="O19" s="119"/>
      <c r="P19" s="119"/>
      <c r="Q19" s="119"/>
      <c r="R19" s="119"/>
      <c r="S19" s="119"/>
      <c r="T19" s="119"/>
      <c r="U19" s="119"/>
      <c r="V19" s="119"/>
      <c r="W19" s="119"/>
      <c r="X19" s="119"/>
      <c r="Y19" s="119"/>
      <c r="Z19" s="120"/>
      <c r="AA19" s="229"/>
      <c r="AB19" s="229"/>
    </row>
    <row r="20" spans="1:28" ht="12.75">
      <c r="A20" s="598"/>
      <c r="B20" s="94"/>
      <c r="C20" s="130"/>
      <c r="D20" s="317">
        <f t="shared" si="0"/>
        <v>0</v>
      </c>
      <c r="E20" s="136"/>
      <c r="F20" s="119"/>
      <c r="G20" s="119"/>
      <c r="H20" s="119"/>
      <c r="I20" s="119"/>
      <c r="J20" s="119"/>
      <c r="K20" s="119"/>
      <c r="L20" s="119"/>
      <c r="M20" s="119"/>
      <c r="N20" s="119"/>
      <c r="O20" s="119"/>
      <c r="P20" s="119"/>
      <c r="Q20" s="119"/>
      <c r="R20" s="119"/>
      <c r="S20" s="119"/>
      <c r="T20" s="119"/>
      <c r="U20" s="119"/>
      <c r="V20" s="119"/>
      <c r="W20" s="119"/>
      <c r="X20" s="119"/>
      <c r="Y20" s="119"/>
      <c r="Z20" s="120"/>
      <c r="AA20" s="229"/>
      <c r="AB20" s="229"/>
    </row>
    <row r="21" spans="1:28" ht="12.75">
      <c r="A21" s="598"/>
      <c r="B21" s="94"/>
      <c r="C21" s="130"/>
      <c r="D21" s="317">
        <f t="shared" si="0"/>
        <v>0</v>
      </c>
      <c r="E21" s="136"/>
      <c r="F21" s="119"/>
      <c r="G21" s="119"/>
      <c r="H21" s="119"/>
      <c r="I21" s="119"/>
      <c r="J21" s="119"/>
      <c r="K21" s="119"/>
      <c r="L21" s="119"/>
      <c r="M21" s="119"/>
      <c r="N21" s="119"/>
      <c r="O21" s="119"/>
      <c r="P21" s="119"/>
      <c r="Q21" s="119"/>
      <c r="R21" s="119"/>
      <c r="S21" s="119"/>
      <c r="T21" s="119"/>
      <c r="U21" s="119"/>
      <c r="V21" s="119"/>
      <c r="W21" s="119"/>
      <c r="X21" s="119"/>
      <c r="Y21" s="119"/>
      <c r="Z21" s="120"/>
      <c r="AA21" s="229"/>
      <c r="AB21" s="229"/>
    </row>
    <row r="22" spans="1:28" ht="12.75">
      <c r="A22" s="598"/>
      <c r="B22" s="94"/>
      <c r="C22" s="130"/>
      <c r="D22" s="317">
        <f t="shared" si="0"/>
        <v>0</v>
      </c>
      <c r="E22" s="136"/>
      <c r="F22" s="119"/>
      <c r="G22" s="119"/>
      <c r="H22" s="119"/>
      <c r="I22" s="119"/>
      <c r="J22" s="119"/>
      <c r="K22" s="119"/>
      <c r="L22" s="119"/>
      <c r="M22" s="119"/>
      <c r="N22" s="119"/>
      <c r="O22" s="119"/>
      <c r="P22" s="119"/>
      <c r="Q22" s="119"/>
      <c r="R22" s="119"/>
      <c r="S22" s="119"/>
      <c r="T22" s="119"/>
      <c r="U22" s="119"/>
      <c r="V22" s="119"/>
      <c r="W22" s="119"/>
      <c r="X22" s="119"/>
      <c r="Y22" s="119"/>
      <c r="Z22" s="120"/>
      <c r="AA22" s="229"/>
      <c r="AB22" s="229"/>
    </row>
    <row r="23" spans="1:28" ht="12.75">
      <c r="A23" s="598"/>
      <c r="B23" s="94"/>
      <c r="C23" s="130"/>
      <c r="D23" s="317">
        <f t="shared" si="0"/>
        <v>0</v>
      </c>
      <c r="E23" s="136"/>
      <c r="F23" s="119"/>
      <c r="G23" s="119"/>
      <c r="H23" s="119"/>
      <c r="I23" s="119"/>
      <c r="J23" s="119"/>
      <c r="K23" s="119"/>
      <c r="L23" s="119"/>
      <c r="M23" s="119"/>
      <c r="N23" s="119"/>
      <c r="O23" s="119"/>
      <c r="P23" s="119"/>
      <c r="Q23" s="119"/>
      <c r="R23" s="119"/>
      <c r="S23" s="119"/>
      <c r="T23" s="119"/>
      <c r="U23" s="119"/>
      <c r="V23" s="119"/>
      <c r="W23" s="119"/>
      <c r="X23" s="119"/>
      <c r="Y23" s="119"/>
      <c r="Z23" s="120"/>
      <c r="AA23" s="229"/>
      <c r="AB23" s="229"/>
    </row>
    <row r="24" spans="1:28" ht="12.75">
      <c r="A24" s="598"/>
      <c r="B24" s="94"/>
      <c r="C24" s="130"/>
      <c r="D24" s="317">
        <f t="shared" si="0"/>
        <v>0</v>
      </c>
      <c r="E24" s="136"/>
      <c r="F24" s="119"/>
      <c r="G24" s="119"/>
      <c r="H24" s="119"/>
      <c r="I24" s="119"/>
      <c r="J24" s="119"/>
      <c r="K24" s="119"/>
      <c r="L24" s="119"/>
      <c r="M24" s="119"/>
      <c r="N24" s="119"/>
      <c r="O24" s="119"/>
      <c r="P24" s="119"/>
      <c r="Q24" s="119"/>
      <c r="R24" s="119"/>
      <c r="S24" s="119"/>
      <c r="T24" s="119"/>
      <c r="U24" s="119"/>
      <c r="V24" s="119"/>
      <c r="W24" s="119"/>
      <c r="X24" s="119"/>
      <c r="Y24" s="119"/>
      <c r="Z24" s="120"/>
      <c r="AA24" s="229"/>
      <c r="AB24" s="229"/>
    </row>
    <row r="25" spans="1:28" ht="12.75">
      <c r="A25" s="598"/>
      <c r="B25" s="94"/>
      <c r="C25" s="130"/>
      <c r="D25" s="317">
        <f t="shared" si="0"/>
        <v>0</v>
      </c>
      <c r="E25" s="136"/>
      <c r="F25" s="119"/>
      <c r="G25" s="119"/>
      <c r="H25" s="119"/>
      <c r="I25" s="119"/>
      <c r="J25" s="119"/>
      <c r="K25" s="119"/>
      <c r="L25" s="119"/>
      <c r="M25" s="119"/>
      <c r="N25" s="119"/>
      <c r="O25" s="119"/>
      <c r="P25" s="119"/>
      <c r="Q25" s="119"/>
      <c r="R25" s="119"/>
      <c r="S25" s="119"/>
      <c r="T25" s="119"/>
      <c r="U25" s="119"/>
      <c r="V25" s="119"/>
      <c r="W25" s="119"/>
      <c r="X25" s="119"/>
      <c r="Y25" s="119"/>
      <c r="Z25" s="120"/>
      <c r="AA25" s="229"/>
      <c r="AB25" s="229"/>
    </row>
    <row r="26" spans="1:28" ht="12.75">
      <c r="A26" s="598"/>
      <c r="B26" s="94"/>
      <c r="C26" s="130"/>
      <c r="D26" s="317">
        <f t="shared" si="0"/>
        <v>0</v>
      </c>
      <c r="E26" s="136"/>
      <c r="F26" s="119"/>
      <c r="G26" s="119"/>
      <c r="H26" s="119"/>
      <c r="I26" s="119"/>
      <c r="J26" s="119"/>
      <c r="K26" s="119"/>
      <c r="L26" s="119"/>
      <c r="M26" s="119"/>
      <c r="N26" s="119"/>
      <c r="O26" s="119"/>
      <c r="P26" s="119"/>
      <c r="Q26" s="119"/>
      <c r="R26" s="119"/>
      <c r="S26" s="119"/>
      <c r="T26" s="119"/>
      <c r="U26" s="119"/>
      <c r="V26" s="119"/>
      <c r="W26" s="119"/>
      <c r="X26" s="119"/>
      <c r="Y26" s="119"/>
      <c r="Z26" s="120"/>
      <c r="AA26" s="229"/>
      <c r="AB26" s="229"/>
    </row>
    <row r="27" spans="1:28" ht="12.75">
      <c r="A27" s="115"/>
      <c r="B27" s="94"/>
      <c r="C27" s="130"/>
      <c r="D27" s="317">
        <f t="shared" si="0"/>
        <v>0</v>
      </c>
      <c r="E27" s="136"/>
      <c r="F27" s="119"/>
      <c r="G27" s="119"/>
      <c r="H27" s="119"/>
      <c r="I27" s="119"/>
      <c r="J27" s="119"/>
      <c r="K27" s="119"/>
      <c r="L27" s="119"/>
      <c r="M27" s="119"/>
      <c r="N27" s="119"/>
      <c r="O27" s="119"/>
      <c r="P27" s="119"/>
      <c r="Q27" s="119"/>
      <c r="R27" s="119"/>
      <c r="S27" s="119"/>
      <c r="T27" s="119"/>
      <c r="U27" s="119"/>
      <c r="V27" s="119"/>
      <c r="W27" s="119"/>
      <c r="X27" s="119"/>
      <c r="Y27" s="119"/>
      <c r="Z27" s="120"/>
      <c r="AA27" s="229"/>
      <c r="AB27" s="229"/>
    </row>
    <row r="28" spans="1:28" ht="12.75">
      <c r="A28" s="115"/>
      <c r="B28" s="94"/>
      <c r="C28" s="130"/>
      <c r="D28" s="317">
        <f t="shared" si="0"/>
        <v>0</v>
      </c>
      <c r="E28" s="136"/>
      <c r="F28" s="119"/>
      <c r="G28" s="119"/>
      <c r="H28" s="119"/>
      <c r="I28" s="119"/>
      <c r="J28" s="119"/>
      <c r="K28" s="119"/>
      <c r="L28" s="119"/>
      <c r="M28" s="119"/>
      <c r="N28" s="119"/>
      <c r="O28" s="119"/>
      <c r="P28" s="119"/>
      <c r="Q28" s="119"/>
      <c r="R28" s="119"/>
      <c r="S28" s="119"/>
      <c r="T28" s="119"/>
      <c r="U28" s="119"/>
      <c r="V28" s="119"/>
      <c r="W28" s="119"/>
      <c r="X28" s="119"/>
      <c r="Y28" s="119"/>
      <c r="Z28" s="120"/>
      <c r="AA28" s="229"/>
      <c r="AB28" s="229"/>
    </row>
    <row r="29" spans="1:28" ht="12.75">
      <c r="A29" s="115"/>
      <c r="B29" s="94"/>
      <c r="C29" s="130"/>
      <c r="D29" s="317">
        <f t="shared" si="0"/>
        <v>0</v>
      </c>
      <c r="E29" s="136"/>
      <c r="F29" s="119"/>
      <c r="G29" s="119"/>
      <c r="H29" s="119"/>
      <c r="I29" s="119"/>
      <c r="J29" s="119"/>
      <c r="K29" s="119"/>
      <c r="L29" s="119"/>
      <c r="M29" s="119"/>
      <c r="N29" s="119"/>
      <c r="O29" s="119"/>
      <c r="P29" s="119"/>
      <c r="Q29" s="119"/>
      <c r="R29" s="119"/>
      <c r="S29" s="119"/>
      <c r="T29" s="119"/>
      <c r="U29" s="119"/>
      <c r="V29" s="119"/>
      <c r="W29" s="119"/>
      <c r="X29" s="119"/>
      <c r="Y29" s="119"/>
      <c r="Z29" s="120"/>
      <c r="AA29" s="229"/>
      <c r="AB29" s="229"/>
    </row>
    <row r="30" spans="1:28" ht="12.75">
      <c r="A30" s="115"/>
      <c r="B30" s="94"/>
      <c r="C30" s="130"/>
      <c r="D30" s="317">
        <f t="shared" si="0"/>
        <v>0</v>
      </c>
      <c r="E30" s="136"/>
      <c r="F30" s="119"/>
      <c r="G30" s="119"/>
      <c r="H30" s="119"/>
      <c r="I30" s="119"/>
      <c r="J30" s="119"/>
      <c r="K30" s="119"/>
      <c r="L30" s="119"/>
      <c r="M30" s="119"/>
      <c r="N30" s="119"/>
      <c r="O30" s="119"/>
      <c r="P30" s="119"/>
      <c r="Q30" s="119"/>
      <c r="R30" s="119"/>
      <c r="S30" s="119"/>
      <c r="T30" s="119"/>
      <c r="U30" s="119"/>
      <c r="V30" s="119"/>
      <c r="W30" s="119"/>
      <c r="X30" s="119"/>
      <c r="Y30" s="119"/>
      <c r="Z30" s="120"/>
      <c r="AA30" s="229"/>
      <c r="AB30" s="229"/>
    </row>
    <row r="31" spans="1:28" ht="12.75">
      <c r="A31" s="115"/>
      <c r="B31" s="94"/>
      <c r="C31" s="130"/>
      <c r="D31" s="317">
        <f t="shared" si="0"/>
        <v>0</v>
      </c>
      <c r="E31" s="136"/>
      <c r="F31" s="119"/>
      <c r="G31" s="119"/>
      <c r="H31" s="119"/>
      <c r="I31" s="119"/>
      <c r="J31" s="119"/>
      <c r="K31" s="119"/>
      <c r="L31" s="119"/>
      <c r="M31" s="119"/>
      <c r="N31" s="119"/>
      <c r="O31" s="119"/>
      <c r="P31" s="119"/>
      <c r="Q31" s="119"/>
      <c r="R31" s="119"/>
      <c r="S31" s="119"/>
      <c r="T31" s="119"/>
      <c r="U31" s="119"/>
      <c r="V31" s="119"/>
      <c r="W31" s="119"/>
      <c r="X31" s="119"/>
      <c r="Y31" s="119"/>
      <c r="Z31" s="120"/>
      <c r="AA31" s="229"/>
      <c r="AB31" s="229"/>
    </row>
    <row r="32" spans="1:28" ht="12.75">
      <c r="A32" s="115"/>
      <c r="B32" s="94"/>
      <c r="C32" s="130"/>
      <c r="D32" s="317">
        <f t="shared" si="0"/>
        <v>0</v>
      </c>
      <c r="E32" s="136"/>
      <c r="F32" s="119"/>
      <c r="G32" s="119"/>
      <c r="H32" s="119"/>
      <c r="I32" s="119"/>
      <c r="J32" s="119"/>
      <c r="K32" s="119"/>
      <c r="L32" s="119"/>
      <c r="M32" s="119"/>
      <c r="N32" s="119"/>
      <c r="O32" s="119"/>
      <c r="P32" s="119"/>
      <c r="Q32" s="119"/>
      <c r="R32" s="119"/>
      <c r="S32" s="119"/>
      <c r="T32" s="119"/>
      <c r="U32" s="119"/>
      <c r="V32" s="119"/>
      <c r="W32" s="119"/>
      <c r="X32" s="119"/>
      <c r="Y32" s="119"/>
      <c r="Z32" s="120"/>
      <c r="AA32" s="229"/>
      <c r="AB32" s="229"/>
    </row>
    <row r="33" spans="1:28" ht="12.75">
      <c r="A33" s="115"/>
      <c r="B33" s="94"/>
      <c r="C33" s="130"/>
      <c r="D33" s="317">
        <f t="shared" si="0"/>
        <v>0</v>
      </c>
      <c r="E33" s="136"/>
      <c r="F33" s="119"/>
      <c r="G33" s="119"/>
      <c r="H33" s="119"/>
      <c r="I33" s="119"/>
      <c r="J33" s="119"/>
      <c r="K33" s="119"/>
      <c r="L33" s="119"/>
      <c r="M33" s="119"/>
      <c r="N33" s="119"/>
      <c r="O33" s="119"/>
      <c r="P33" s="119"/>
      <c r="Q33" s="119"/>
      <c r="R33" s="119"/>
      <c r="S33" s="119"/>
      <c r="T33" s="119"/>
      <c r="U33" s="119"/>
      <c r="V33" s="119"/>
      <c r="W33" s="119"/>
      <c r="X33" s="119"/>
      <c r="Y33" s="119"/>
      <c r="Z33" s="120"/>
      <c r="AA33" s="229"/>
      <c r="AB33" s="229"/>
    </row>
    <row r="34" spans="1:28" ht="12.75">
      <c r="A34" s="115"/>
      <c r="B34" s="94"/>
      <c r="C34" s="130"/>
      <c r="D34" s="317">
        <f t="shared" si="0"/>
        <v>0</v>
      </c>
      <c r="E34" s="136"/>
      <c r="F34" s="119"/>
      <c r="G34" s="119"/>
      <c r="H34" s="119"/>
      <c r="I34" s="119"/>
      <c r="J34" s="119"/>
      <c r="K34" s="119"/>
      <c r="L34" s="119"/>
      <c r="M34" s="119"/>
      <c r="N34" s="119"/>
      <c r="O34" s="119"/>
      <c r="P34" s="119"/>
      <c r="Q34" s="119"/>
      <c r="R34" s="119"/>
      <c r="S34" s="119"/>
      <c r="T34" s="119"/>
      <c r="U34" s="119"/>
      <c r="V34" s="119"/>
      <c r="W34" s="119"/>
      <c r="X34" s="119"/>
      <c r="Y34" s="119"/>
      <c r="Z34" s="120"/>
      <c r="AA34" s="229"/>
      <c r="AB34" s="229"/>
    </row>
    <row r="35" spans="1:28" ht="12.75">
      <c r="A35" s="115"/>
      <c r="B35" s="94"/>
      <c r="C35" s="130"/>
      <c r="D35" s="317">
        <f t="shared" si="0"/>
        <v>0</v>
      </c>
      <c r="E35" s="136"/>
      <c r="F35" s="119"/>
      <c r="G35" s="119"/>
      <c r="H35" s="119"/>
      <c r="I35" s="119"/>
      <c r="J35" s="119"/>
      <c r="K35" s="119"/>
      <c r="L35" s="119"/>
      <c r="M35" s="119"/>
      <c r="N35" s="119"/>
      <c r="O35" s="119"/>
      <c r="P35" s="119"/>
      <c r="Q35" s="119"/>
      <c r="R35" s="119"/>
      <c r="S35" s="119"/>
      <c r="T35" s="119"/>
      <c r="U35" s="119"/>
      <c r="V35" s="119"/>
      <c r="W35" s="119"/>
      <c r="X35" s="119"/>
      <c r="Y35" s="119"/>
      <c r="Z35" s="120"/>
      <c r="AA35" s="229"/>
      <c r="AB35" s="229"/>
    </row>
    <row r="36" spans="1:28" ht="12.75">
      <c r="A36" s="115"/>
      <c r="B36" s="94"/>
      <c r="C36" s="130"/>
      <c r="D36" s="317">
        <f t="shared" si="0"/>
        <v>0</v>
      </c>
      <c r="E36" s="136"/>
      <c r="F36" s="119"/>
      <c r="G36" s="119"/>
      <c r="H36" s="119"/>
      <c r="I36" s="119"/>
      <c r="J36" s="119"/>
      <c r="K36" s="119"/>
      <c r="L36" s="119"/>
      <c r="M36" s="119"/>
      <c r="N36" s="119"/>
      <c r="O36" s="119"/>
      <c r="P36" s="119"/>
      <c r="Q36" s="119"/>
      <c r="R36" s="119"/>
      <c r="S36" s="119"/>
      <c r="T36" s="119"/>
      <c r="U36" s="119"/>
      <c r="V36" s="119"/>
      <c r="W36" s="119"/>
      <c r="X36" s="119"/>
      <c r="Y36" s="119"/>
      <c r="Z36" s="120"/>
      <c r="AA36" s="229"/>
      <c r="AB36" s="229"/>
    </row>
    <row r="37" spans="1:28" ht="12.75">
      <c r="A37" s="115"/>
      <c r="B37" s="94"/>
      <c r="C37" s="130"/>
      <c r="D37" s="317">
        <f t="shared" si="0"/>
        <v>0</v>
      </c>
      <c r="E37" s="136"/>
      <c r="F37" s="119"/>
      <c r="G37" s="119"/>
      <c r="H37" s="119"/>
      <c r="I37" s="119"/>
      <c r="J37" s="119"/>
      <c r="K37" s="119"/>
      <c r="L37" s="119"/>
      <c r="M37" s="119"/>
      <c r="N37" s="119"/>
      <c r="O37" s="119"/>
      <c r="P37" s="119"/>
      <c r="Q37" s="119"/>
      <c r="R37" s="119"/>
      <c r="S37" s="119"/>
      <c r="T37" s="119"/>
      <c r="U37" s="119"/>
      <c r="V37" s="119"/>
      <c r="W37" s="119"/>
      <c r="X37" s="119"/>
      <c r="Y37" s="119"/>
      <c r="Z37" s="120"/>
      <c r="AA37" s="229"/>
      <c r="AB37" s="229"/>
    </row>
    <row r="38" spans="1:28" ht="12.75">
      <c r="A38" s="115"/>
      <c r="B38" s="94"/>
      <c r="C38" s="130"/>
      <c r="D38" s="317">
        <f t="shared" si="0"/>
        <v>0</v>
      </c>
      <c r="E38" s="136"/>
      <c r="F38" s="119"/>
      <c r="G38" s="119"/>
      <c r="H38" s="119"/>
      <c r="I38" s="119"/>
      <c r="J38" s="119"/>
      <c r="K38" s="119"/>
      <c r="L38" s="119"/>
      <c r="M38" s="119"/>
      <c r="N38" s="119"/>
      <c r="O38" s="119"/>
      <c r="P38" s="119"/>
      <c r="Q38" s="119"/>
      <c r="R38" s="119"/>
      <c r="S38" s="119"/>
      <c r="T38" s="119"/>
      <c r="U38" s="119"/>
      <c r="V38" s="119"/>
      <c r="W38" s="119"/>
      <c r="X38" s="119"/>
      <c r="Y38" s="119"/>
      <c r="Z38" s="120"/>
      <c r="AA38" s="229"/>
      <c r="AB38" s="229"/>
    </row>
    <row r="39" spans="1:28" ht="12.75">
      <c r="A39" s="115"/>
      <c r="B39" s="94"/>
      <c r="C39" s="130"/>
      <c r="D39" s="317">
        <f t="shared" si="0"/>
        <v>0</v>
      </c>
      <c r="E39" s="136"/>
      <c r="F39" s="119"/>
      <c r="G39" s="119"/>
      <c r="H39" s="119"/>
      <c r="I39" s="119"/>
      <c r="J39" s="119"/>
      <c r="K39" s="119"/>
      <c r="L39" s="119"/>
      <c r="M39" s="119"/>
      <c r="N39" s="119"/>
      <c r="O39" s="119"/>
      <c r="P39" s="119"/>
      <c r="Q39" s="119"/>
      <c r="R39" s="119"/>
      <c r="S39" s="119"/>
      <c r="T39" s="119"/>
      <c r="U39" s="119"/>
      <c r="V39" s="119"/>
      <c r="W39" s="119"/>
      <c r="X39" s="119"/>
      <c r="Y39" s="119"/>
      <c r="Z39" s="120"/>
      <c r="AA39" s="229"/>
      <c r="AB39" s="229"/>
    </row>
    <row r="40" spans="1:28" ht="12.75">
      <c r="A40" s="115"/>
      <c r="B40" s="94"/>
      <c r="C40" s="130"/>
      <c r="D40" s="317">
        <f t="shared" si="0"/>
        <v>0</v>
      </c>
      <c r="E40" s="136"/>
      <c r="F40" s="119"/>
      <c r="G40" s="119"/>
      <c r="H40" s="119"/>
      <c r="I40" s="119"/>
      <c r="J40" s="119"/>
      <c r="K40" s="119"/>
      <c r="L40" s="119"/>
      <c r="M40" s="119"/>
      <c r="N40" s="119"/>
      <c r="O40" s="119"/>
      <c r="P40" s="119"/>
      <c r="Q40" s="119"/>
      <c r="R40" s="119"/>
      <c r="S40" s="119"/>
      <c r="T40" s="119"/>
      <c r="U40" s="119"/>
      <c r="V40" s="119"/>
      <c r="W40" s="119"/>
      <c r="X40" s="119"/>
      <c r="Y40" s="119"/>
      <c r="Z40" s="120"/>
      <c r="AA40" s="229"/>
      <c r="AB40" s="229"/>
    </row>
    <row r="41" spans="1:28" ht="12.75">
      <c r="A41" s="115"/>
      <c r="B41" s="94"/>
      <c r="C41" s="130"/>
      <c r="D41" s="317">
        <f t="shared" si="0"/>
        <v>0</v>
      </c>
      <c r="E41" s="136"/>
      <c r="F41" s="119"/>
      <c r="G41" s="119"/>
      <c r="H41" s="119"/>
      <c r="I41" s="119"/>
      <c r="J41" s="119"/>
      <c r="K41" s="119"/>
      <c r="L41" s="119"/>
      <c r="M41" s="119"/>
      <c r="N41" s="119"/>
      <c r="O41" s="119"/>
      <c r="P41" s="119"/>
      <c r="Q41" s="119"/>
      <c r="R41" s="119"/>
      <c r="S41" s="119"/>
      <c r="T41" s="119"/>
      <c r="U41" s="119"/>
      <c r="V41" s="119"/>
      <c r="W41" s="119"/>
      <c r="X41" s="119"/>
      <c r="Y41" s="119"/>
      <c r="Z41" s="120"/>
      <c r="AA41" s="229"/>
      <c r="AB41" s="229"/>
    </row>
    <row r="42" spans="1:28" ht="12.75">
      <c r="A42" s="115"/>
      <c r="B42" s="94"/>
      <c r="C42" s="130"/>
      <c r="D42" s="317">
        <f t="shared" si="0"/>
        <v>0</v>
      </c>
      <c r="E42" s="136"/>
      <c r="F42" s="119"/>
      <c r="G42" s="119"/>
      <c r="H42" s="119"/>
      <c r="I42" s="119"/>
      <c r="J42" s="119"/>
      <c r="K42" s="119"/>
      <c r="L42" s="119"/>
      <c r="M42" s="119"/>
      <c r="N42" s="119"/>
      <c r="O42" s="119"/>
      <c r="P42" s="119"/>
      <c r="Q42" s="119"/>
      <c r="R42" s="119"/>
      <c r="S42" s="119"/>
      <c r="T42" s="119"/>
      <c r="U42" s="119"/>
      <c r="V42" s="119"/>
      <c r="W42" s="119"/>
      <c r="X42" s="119"/>
      <c r="Y42" s="119"/>
      <c r="Z42" s="120"/>
      <c r="AA42" s="229"/>
      <c r="AB42" s="229"/>
    </row>
    <row r="43" spans="1:28" ht="12.75">
      <c r="A43" s="115"/>
      <c r="B43" s="94"/>
      <c r="C43" s="130"/>
      <c r="D43" s="317">
        <f t="shared" si="0"/>
        <v>0</v>
      </c>
      <c r="E43" s="136"/>
      <c r="F43" s="119"/>
      <c r="G43" s="119"/>
      <c r="H43" s="119"/>
      <c r="I43" s="119"/>
      <c r="J43" s="119"/>
      <c r="K43" s="119"/>
      <c r="L43" s="119"/>
      <c r="M43" s="119"/>
      <c r="N43" s="119"/>
      <c r="O43" s="119"/>
      <c r="P43" s="119"/>
      <c r="Q43" s="119"/>
      <c r="R43" s="119"/>
      <c r="S43" s="119"/>
      <c r="T43" s="119"/>
      <c r="U43" s="119"/>
      <c r="V43" s="119"/>
      <c r="W43" s="119"/>
      <c r="X43" s="119"/>
      <c r="Y43" s="119"/>
      <c r="Z43" s="120"/>
      <c r="AA43" s="229"/>
      <c r="AB43" s="229"/>
    </row>
    <row r="44" spans="1:28" ht="12.75">
      <c r="A44" s="115"/>
      <c r="B44" s="94"/>
      <c r="C44" s="130"/>
      <c r="D44" s="317">
        <f t="shared" si="0"/>
        <v>0</v>
      </c>
      <c r="E44" s="136"/>
      <c r="F44" s="119"/>
      <c r="G44" s="119"/>
      <c r="H44" s="119"/>
      <c r="I44" s="119"/>
      <c r="J44" s="119"/>
      <c r="K44" s="119"/>
      <c r="L44" s="119"/>
      <c r="M44" s="119"/>
      <c r="N44" s="119"/>
      <c r="O44" s="119"/>
      <c r="P44" s="119"/>
      <c r="Q44" s="119"/>
      <c r="R44" s="119"/>
      <c r="S44" s="119"/>
      <c r="T44" s="119"/>
      <c r="U44" s="119"/>
      <c r="V44" s="119"/>
      <c r="W44" s="119"/>
      <c r="X44" s="119"/>
      <c r="Y44" s="119"/>
      <c r="Z44" s="120"/>
      <c r="AA44" s="229"/>
      <c r="AB44" s="229"/>
    </row>
    <row r="45" spans="1:28" ht="12.75">
      <c r="A45" s="115"/>
      <c r="B45" s="94"/>
      <c r="C45" s="130"/>
      <c r="D45" s="317">
        <f t="shared" si="0"/>
        <v>0</v>
      </c>
      <c r="E45" s="136"/>
      <c r="F45" s="119"/>
      <c r="G45" s="119"/>
      <c r="H45" s="119"/>
      <c r="I45" s="119"/>
      <c r="J45" s="119"/>
      <c r="K45" s="119"/>
      <c r="L45" s="119"/>
      <c r="M45" s="119"/>
      <c r="N45" s="119"/>
      <c r="O45" s="119"/>
      <c r="P45" s="119"/>
      <c r="Q45" s="119"/>
      <c r="R45" s="119"/>
      <c r="S45" s="119"/>
      <c r="T45" s="119"/>
      <c r="U45" s="119"/>
      <c r="V45" s="119"/>
      <c r="W45" s="119"/>
      <c r="X45" s="119"/>
      <c r="Y45" s="119"/>
      <c r="Z45" s="120"/>
      <c r="AA45" s="229"/>
      <c r="AB45" s="229"/>
    </row>
    <row r="46" spans="1:28" ht="12.75">
      <c r="A46" s="115"/>
      <c r="B46" s="94"/>
      <c r="C46" s="130"/>
      <c r="D46" s="317">
        <f t="shared" si="0"/>
        <v>0</v>
      </c>
      <c r="E46" s="136"/>
      <c r="F46" s="119"/>
      <c r="G46" s="119"/>
      <c r="H46" s="119"/>
      <c r="I46" s="119"/>
      <c r="J46" s="119"/>
      <c r="K46" s="119"/>
      <c r="L46" s="119"/>
      <c r="M46" s="119"/>
      <c r="N46" s="119"/>
      <c r="O46" s="119"/>
      <c r="P46" s="119"/>
      <c r="Q46" s="119"/>
      <c r="R46" s="119"/>
      <c r="S46" s="119"/>
      <c r="T46" s="119"/>
      <c r="U46" s="119"/>
      <c r="V46" s="119"/>
      <c r="W46" s="119"/>
      <c r="X46" s="119"/>
      <c r="Y46" s="119"/>
      <c r="Z46" s="120"/>
      <c r="AA46" s="229"/>
      <c r="AB46" s="229"/>
    </row>
    <row r="47" spans="1:28" ht="13.5" thickBot="1">
      <c r="A47" s="116"/>
      <c r="B47" s="94"/>
      <c r="C47" s="131"/>
      <c r="D47" s="317">
        <f t="shared" si="0"/>
        <v>0</v>
      </c>
      <c r="E47" s="137"/>
      <c r="F47" s="121"/>
      <c r="G47" s="121"/>
      <c r="H47" s="121"/>
      <c r="I47" s="121"/>
      <c r="J47" s="121"/>
      <c r="K47" s="121"/>
      <c r="L47" s="121"/>
      <c r="M47" s="121"/>
      <c r="N47" s="121"/>
      <c r="O47" s="121"/>
      <c r="P47" s="121"/>
      <c r="Q47" s="121"/>
      <c r="R47" s="121"/>
      <c r="S47" s="121"/>
      <c r="T47" s="121"/>
      <c r="U47" s="121"/>
      <c r="V47" s="121"/>
      <c r="W47" s="121"/>
      <c r="X47" s="121"/>
      <c r="Y47" s="121"/>
      <c r="Z47" s="122"/>
      <c r="AA47" s="229"/>
      <c r="AB47" s="229"/>
    </row>
    <row r="48" spans="1:28" ht="12.75">
      <c r="A48" s="279"/>
      <c r="B48" s="280" t="s">
        <v>50</v>
      </c>
      <c r="C48" s="297"/>
      <c r="D48" s="298">
        <f>SUM(G48:Z48)</f>
        <v>0</v>
      </c>
      <c r="E48" s="299"/>
      <c r="F48" s="300">
        <f>SUM(F7:F47)</f>
        <v>0</v>
      </c>
      <c r="G48" s="300">
        <f aca="true" t="shared" si="1" ref="G48:N48">SUM(G7:G47)</f>
        <v>0</v>
      </c>
      <c r="H48" s="285">
        <f t="shared" si="1"/>
        <v>0</v>
      </c>
      <c r="I48" s="285">
        <f t="shared" si="1"/>
        <v>0</v>
      </c>
      <c r="J48" s="285">
        <f t="shared" si="1"/>
        <v>0</v>
      </c>
      <c r="K48" s="285">
        <f t="shared" si="1"/>
        <v>0</v>
      </c>
      <c r="L48" s="285">
        <f t="shared" si="1"/>
        <v>0</v>
      </c>
      <c r="M48" s="285">
        <f t="shared" si="1"/>
        <v>0</v>
      </c>
      <c r="N48" s="285">
        <f t="shared" si="1"/>
        <v>0</v>
      </c>
      <c r="O48" s="285">
        <f aca="true" t="shared" si="2" ref="O48:Z48">SUM(O7:O47)</f>
        <v>0</v>
      </c>
      <c r="P48" s="300">
        <f t="shared" si="2"/>
        <v>0</v>
      </c>
      <c r="Q48" s="300">
        <f t="shared" si="2"/>
        <v>0</v>
      </c>
      <c r="R48" s="285">
        <f t="shared" si="2"/>
        <v>0</v>
      </c>
      <c r="S48" s="285">
        <f t="shared" si="2"/>
        <v>0</v>
      </c>
      <c r="T48" s="285">
        <f t="shared" si="2"/>
        <v>0</v>
      </c>
      <c r="U48" s="285">
        <f t="shared" si="2"/>
        <v>0</v>
      </c>
      <c r="V48" s="285">
        <f t="shared" si="2"/>
        <v>0</v>
      </c>
      <c r="W48" s="285">
        <f t="shared" si="2"/>
        <v>0</v>
      </c>
      <c r="X48" s="285">
        <f t="shared" si="2"/>
        <v>0</v>
      </c>
      <c r="Y48" s="285">
        <f t="shared" si="2"/>
        <v>0</v>
      </c>
      <c r="Z48" s="286">
        <f t="shared" si="2"/>
        <v>0</v>
      </c>
      <c r="AA48" s="229"/>
      <c r="AB48" s="229"/>
    </row>
    <row r="49" spans="1:28" ht="12.75">
      <c r="A49" s="230"/>
      <c r="B49" s="231" t="s">
        <v>51</v>
      </c>
      <c r="C49" s="301"/>
      <c r="D49" s="302">
        <v>0</v>
      </c>
      <c r="E49" s="303"/>
      <c r="F49" s="304"/>
      <c r="G49" s="304">
        <v>0</v>
      </c>
      <c r="H49" s="295">
        <v>0</v>
      </c>
      <c r="I49" s="295">
        <v>0</v>
      </c>
      <c r="J49" s="295">
        <v>0</v>
      </c>
      <c r="K49" s="295">
        <v>0</v>
      </c>
      <c r="L49" s="295">
        <v>0</v>
      </c>
      <c r="M49" s="295">
        <v>0</v>
      </c>
      <c r="N49" s="295">
        <v>0</v>
      </c>
      <c r="O49" s="295">
        <v>0</v>
      </c>
      <c r="P49" s="304">
        <v>0</v>
      </c>
      <c r="Q49" s="304">
        <v>0</v>
      </c>
      <c r="R49" s="295">
        <v>0</v>
      </c>
      <c r="S49" s="295">
        <v>0</v>
      </c>
      <c r="T49" s="295">
        <v>0</v>
      </c>
      <c r="U49" s="295">
        <v>0</v>
      </c>
      <c r="V49" s="295">
        <v>0</v>
      </c>
      <c r="W49" s="295">
        <v>0</v>
      </c>
      <c r="X49" s="295">
        <v>0</v>
      </c>
      <c r="Y49" s="295">
        <v>0</v>
      </c>
      <c r="Z49" s="305">
        <v>0</v>
      </c>
      <c r="AA49" s="229"/>
      <c r="AB49" s="229"/>
    </row>
    <row r="50" spans="1:28" ht="13.5" thickBot="1">
      <c r="A50" s="290"/>
      <c r="B50" s="237" t="s">
        <v>52</v>
      </c>
      <c r="C50" s="306"/>
      <c r="D50" s="307">
        <f>D48+D49</f>
        <v>0</v>
      </c>
      <c r="E50" s="308"/>
      <c r="F50" s="309"/>
      <c r="G50" s="309">
        <f>G48+G49</f>
        <v>0</v>
      </c>
      <c r="H50" s="293">
        <f aca="true" t="shared" si="3" ref="H50:N50">H48+H49</f>
        <v>0</v>
      </c>
      <c r="I50" s="293">
        <f t="shared" si="3"/>
        <v>0</v>
      </c>
      <c r="J50" s="293">
        <f t="shared" si="3"/>
        <v>0</v>
      </c>
      <c r="K50" s="293">
        <f t="shared" si="3"/>
        <v>0</v>
      </c>
      <c r="L50" s="293">
        <f t="shared" si="3"/>
        <v>0</v>
      </c>
      <c r="M50" s="293">
        <f t="shared" si="3"/>
        <v>0</v>
      </c>
      <c r="N50" s="293">
        <f t="shared" si="3"/>
        <v>0</v>
      </c>
      <c r="O50" s="293">
        <f aca="true" t="shared" si="4" ref="O50:Z50">O48+O49</f>
        <v>0</v>
      </c>
      <c r="P50" s="310">
        <f t="shared" si="4"/>
        <v>0</v>
      </c>
      <c r="Q50" s="309">
        <f t="shared" si="4"/>
        <v>0</v>
      </c>
      <c r="R50" s="293">
        <f t="shared" si="4"/>
        <v>0</v>
      </c>
      <c r="S50" s="293">
        <f t="shared" si="4"/>
        <v>0</v>
      </c>
      <c r="T50" s="293">
        <f t="shared" si="4"/>
        <v>0</v>
      </c>
      <c r="U50" s="293">
        <f t="shared" si="4"/>
        <v>0</v>
      </c>
      <c r="V50" s="293">
        <f t="shared" si="4"/>
        <v>0</v>
      </c>
      <c r="W50" s="293">
        <f t="shared" si="4"/>
        <v>0</v>
      </c>
      <c r="X50" s="293">
        <f t="shared" si="4"/>
        <v>0</v>
      </c>
      <c r="Y50" s="293">
        <f t="shared" si="4"/>
        <v>0</v>
      </c>
      <c r="Z50" s="294">
        <f t="shared" si="4"/>
        <v>0</v>
      </c>
      <c r="AA50" s="229"/>
      <c r="AB50" s="229"/>
    </row>
    <row r="51" spans="1:28" ht="12.75">
      <c r="A51" s="215"/>
      <c r="B51" s="215"/>
      <c r="C51" s="215"/>
      <c r="D51" s="246">
        <f>IF(D48&lt;&gt;F48,"Dissections do not equal Amount Banked - PLEASE RECHECK ALL ENTRIES","")</f>
      </c>
      <c r="E51" s="247"/>
      <c r="F51" s="215"/>
      <c r="G51" s="311"/>
      <c r="H51" s="215"/>
      <c r="I51" s="215"/>
      <c r="J51" s="215"/>
      <c r="K51" s="215"/>
      <c r="L51" s="215"/>
      <c r="M51" s="215"/>
      <c r="N51" s="215"/>
      <c r="O51" s="215"/>
      <c r="P51" s="215"/>
      <c r="Q51" s="229"/>
      <c r="R51" s="229"/>
      <c r="S51" s="229"/>
      <c r="T51" s="229"/>
      <c r="U51" s="229"/>
      <c r="V51" s="229"/>
      <c r="W51" s="229"/>
      <c r="X51" s="229"/>
      <c r="Y51" s="229"/>
      <c r="Z51" s="229"/>
      <c r="AA51" s="229"/>
      <c r="AB51" s="229"/>
    </row>
    <row r="52" spans="1:28"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row>
    <row r="53" spans="1:28" ht="18">
      <c r="A53" s="215"/>
      <c r="B53" s="215"/>
      <c r="C53" s="215"/>
      <c r="D53" s="215"/>
      <c r="E53" s="249"/>
      <c r="F53" s="215"/>
      <c r="G53" s="250" t="str">
        <f>G2</f>
        <v>July</v>
      </c>
      <c r="H53" s="215"/>
      <c r="I53" s="215"/>
      <c r="J53" s="215"/>
      <c r="K53" s="215"/>
      <c r="L53" s="215"/>
      <c r="M53" s="215"/>
      <c r="N53" s="215"/>
      <c r="O53" s="215"/>
      <c r="P53" s="215"/>
      <c r="Q53" s="229"/>
      <c r="R53" s="229"/>
      <c r="S53" s="251" t="str">
        <f>G53</f>
        <v>July</v>
      </c>
      <c r="T53" s="229"/>
      <c r="U53" s="229"/>
      <c r="V53" s="229"/>
      <c r="W53" s="229"/>
      <c r="X53" s="229"/>
      <c r="Y53" s="229"/>
      <c r="Z53" s="229"/>
      <c r="AA53" s="229"/>
      <c r="AB53" s="229"/>
    </row>
    <row r="54" spans="1:28" ht="18">
      <c r="A54" s="215"/>
      <c r="B54" s="215"/>
      <c r="C54" s="215"/>
      <c r="D54" s="215"/>
      <c r="E54" s="249"/>
      <c r="F54" s="215"/>
      <c r="G54" s="613">
        <f>'Base Data'!D11</f>
        <v>2010</v>
      </c>
      <c r="H54" s="215"/>
      <c r="I54" s="215"/>
      <c r="J54" s="215"/>
      <c r="K54" s="215"/>
      <c r="L54" s="215"/>
      <c r="M54" s="215"/>
      <c r="N54" s="215"/>
      <c r="O54" s="215"/>
      <c r="P54" s="215"/>
      <c r="Q54" s="229"/>
      <c r="R54" s="229"/>
      <c r="S54" s="251">
        <f>G54</f>
        <v>2010</v>
      </c>
      <c r="T54" s="229"/>
      <c r="U54" s="229"/>
      <c r="V54" s="229"/>
      <c r="W54" s="229"/>
      <c r="X54" s="229"/>
      <c r="Y54" s="229"/>
      <c r="Z54" s="229"/>
      <c r="AA54" s="229"/>
      <c r="AB54" s="229"/>
    </row>
    <row r="55" spans="1:28" ht="18.75" thickBot="1">
      <c r="A55" s="215"/>
      <c r="B55" s="215"/>
      <c r="C55" s="215"/>
      <c r="D55" s="215"/>
      <c r="E55" s="249"/>
      <c r="F55" s="322">
        <f>'Base Data'!C9</f>
        <v>0</v>
      </c>
      <c r="G55" s="254" t="s">
        <v>53</v>
      </c>
      <c r="H55" s="215"/>
      <c r="I55" s="215"/>
      <c r="J55" s="215"/>
      <c r="K55" s="215"/>
      <c r="L55" s="215"/>
      <c r="M55" s="215"/>
      <c r="N55" s="215"/>
      <c r="O55" s="215"/>
      <c r="P55" s="215"/>
      <c r="Q55" s="229"/>
      <c r="R55" s="322">
        <f>'Base Data'!C9</f>
        <v>0</v>
      </c>
      <c r="S55" s="251" t="str">
        <f>G55</f>
        <v>PAYMENTS</v>
      </c>
      <c r="T55" s="229"/>
      <c r="U55" s="229"/>
      <c r="V55" s="229"/>
      <c r="W55" s="229"/>
      <c r="X55" s="229"/>
      <c r="Y55" s="229"/>
      <c r="Z55" s="229"/>
      <c r="AA55" s="229"/>
      <c r="AB55" s="229"/>
    </row>
    <row r="56" spans="1:28" ht="12.75">
      <c r="A56" s="856" t="s">
        <v>48</v>
      </c>
      <c r="B56" s="854" t="s">
        <v>44</v>
      </c>
      <c r="C56" s="314" t="s">
        <v>54</v>
      </c>
      <c r="D56" s="854" t="s">
        <v>55</v>
      </c>
      <c r="E56" s="271" t="s">
        <v>115</v>
      </c>
      <c r="F56" s="315">
        <v>1</v>
      </c>
      <c r="G56" s="314">
        <v>2</v>
      </c>
      <c r="H56" s="314">
        <v>3</v>
      </c>
      <c r="I56" s="314">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52" t="s">
        <v>189</v>
      </c>
      <c r="AB56" s="229"/>
    </row>
    <row r="57" spans="1:28" ht="13.5" thickBot="1">
      <c r="A57" s="857"/>
      <c r="B57" s="855"/>
      <c r="C57" s="319" t="s">
        <v>49</v>
      </c>
      <c r="D57" s="855"/>
      <c r="E57" s="273" t="s">
        <v>113</v>
      </c>
      <c r="F57" s="316" t="str">
        <f>'Base Data'!$I13</f>
        <v>FEES &amp; TAXES</v>
      </c>
      <c r="G57" s="316">
        <f>'Base Data'!$I14</f>
        <v>0</v>
      </c>
      <c r="H57" s="316">
        <f>'Base Data'!$I15</f>
        <v>0</v>
      </c>
      <c r="I57" s="316">
        <f>'Base Data'!$I16</f>
        <v>0</v>
      </c>
      <c r="J57" s="261">
        <f>'Base Data'!$I17</f>
        <v>0</v>
      </c>
      <c r="K57" s="261">
        <f>'Base Data'!$I18</f>
        <v>0</v>
      </c>
      <c r="L57" s="261">
        <f>'Base Data'!$I19</f>
        <v>0</v>
      </c>
      <c r="M57" s="261">
        <f>'Base Data'!$I20</f>
        <v>0</v>
      </c>
      <c r="N57" s="261">
        <f>'Base Data'!$I21</f>
        <v>0</v>
      </c>
      <c r="O57" s="261">
        <f>'Base Data'!$I22</f>
        <v>0</v>
      </c>
      <c r="P57" s="261">
        <f>'Base Data'!$I23</f>
        <v>0</v>
      </c>
      <c r="Q57" s="261">
        <f>'Base Data'!$I24</f>
        <v>0</v>
      </c>
      <c r="R57" s="261">
        <f>'Base Data'!$I25</f>
        <v>0</v>
      </c>
      <c r="S57" s="261">
        <f>'Base Data'!$I26</f>
        <v>0</v>
      </c>
      <c r="T57" s="261">
        <f>'Base Data'!$I27</f>
        <v>0</v>
      </c>
      <c r="U57" s="261">
        <f>'Base Data'!$I28</f>
        <v>0</v>
      </c>
      <c r="V57" s="261">
        <f>'Base Data'!$I29</f>
        <v>0</v>
      </c>
      <c r="W57" s="261">
        <f>'Base Data'!$I30</f>
        <v>0</v>
      </c>
      <c r="X57" s="261">
        <f>'Base Data'!$I31</f>
        <v>0</v>
      </c>
      <c r="Y57" s="261">
        <f>'Base Data'!$I32</f>
        <v>0</v>
      </c>
      <c r="Z57" s="855"/>
      <c r="AA57" s="853"/>
      <c r="AB57" s="229"/>
    </row>
    <row r="58" spans="1:28" ht="12.75">
      <c r="A58" s="202"/>
      <c r="B58" s="114"/>
      <c r="C58" s="114"/>
      <c r="D58" s="123">
        <v>0</v>
      </c>
      <c r="E58" s="199"/>
      <c r="F58" s="123"/>
      <c r="G58" s="123"/>
      <c r="H58" s="123"/>
      <c r="I58" s="123"/>
      <c r="J58" s="123"/>
      <c r="K58" s="123"/>
      <c r="L58" s="123"/>
      <c r="M58" s="123"/>
      <c r="N58" s="123"/>
      <c r="O58" s="123"/>
      <c r="P58" s="123"/>
      <c r="Q58" s="123"/>
      <c r="R58" s="123"/>
      <c r="S58" s="123"/>
      <c r="T58" s="123"/>
      <c r="U58" s="123"/>
      <c r="V58" s="123"/>
      <c r="W58" s="123"/>
      <c r="X58" s="123"/>
      <c r="Y58" s="123"/>
      <c r="Z58" s="337"/>
      <c r="AA58" s="344"/>
      <c r="AB58" s="229"/>
    </row>
    <row r="59" spans="1:28" ht="12.75">
      <c r="A59" s="203"/>
      <c r="B59" s="94"/>
      <c r="C59" s="94"/>
      <c r="D59" s="125">
        <v>0</v>
      </c>
      <c r="E59" s="200"/>
      <c r="F59" s="125"/>
      <c r="G59" s="119"/>
      <c r="H59" s="119"/>
      <c r="I59" s="119"/>
      <c r="J59" s="119"/>
      <c r="K59" s="119"/>
      <c r="L59" s="119"/>
      <c r="M59" s="119"/>
      <c r="N59" s="119"/>
      <c r="O59" s="119"/>
      <c r="P59" s="119"/>
      <c r="Q59" s="119"/>
      <c r="R59" s="119"/>
      <c r="S59" s="119"/>
      <c r="T59" s="119"/>
      <c r="U59" s="119"/>
      <c r="V59" s="119"/>
      <c r="W59" s="119"/>
      <c r="X59" s="119"/>
      <c r="Y59" s="119"/>
      <c r="Z59" s="338"/>
      <c r="AA59" s="345"/>
      <c r="AB59" s="229"/>
    </row>
    <row r="60" spans="1:28" ht="12.75">
      <c r="A60" s="203"/>
      <c r="B60" s="94"/>
      <c r="C60" s="94"/>
      <c r="D60" s="125">
        <v>0</v>
      </c>
      <c r="E60" s="200"/>
      <c r="F60" s="125"/>
      <c r="G60" s="119"/>
      <c r="H60" s="119"/>
      <c r="I60" s="119"/>
      <c r="J60" s="119"/>
      <c r="K60" s="119"/>
      <c r="L60" s="119"/>
      <c r="M60" s="119"/>
      <c r="N60" s="119"/>
      <c r="O60" s="119"/>
      <c r="P60" s="119"/>
      <c r="Q60" s="119"/>
      <c r="R60" s="119"/>
      <c r="S60" s="119"/>
      <c r="T60" s="119"/>
      <c r="U60" s="119"/>
      <c r="V60" s="119"/>
      <c r="W60" s="119"/>
      <c r="X60" s="119"/>
      <c r="Y60" s="119"/>
      <c r="Z60" s="338"/>
      <c r="AA60" s="345"/>
      <c r="AB60" s="229"/>
    </row>
    <row r="61" spans="1:28" ht="12.75">
      <c r="A61" s="598"/>
      <c r="B61" s="94"/>
      <c r="C61" s="94"/>
      <c r="D61" s="125">
        <v>0</v>
      </c>
      <c r="E61" s="200"/>
      <c r="F61" s="125"/>
      <c r="G61" s="119"/>
      <c r="H61" s="119"/>
      <c r="I61" s="119"/>
      <c r="J61" s="119"/>
      <c r="K61" s="119"/>
      <c r="L61" s="119"/>
      <c r="M61" s="119"/>
      <c r="N61" s="119"/>
      <c r="O61" s="119"/>
      <c r="P61" s="119"/>
      <c r="Q61" s="119"/>
      <c r="R61" s="119"/>
      <c r="S61" s="119"/>
      <c r="T61" s="119"/>
      <c r="U61" s="119"/>
      <c r="V61" s="119"/>
      <c r="W61" s="119"/>
      <c r="X61" s="119"/>
      <c r="Y61" s="119"/>
      <c r="Z61" s="338"/>
      <c r="AA61" s="345"/>
      <c r="AB61" s="229"/>
    </row>
    <row r="62" spans="1:28" ht="12.75">
      <c r="A62" s="598"/>
      <c r="B62" s="94"/>
      <c r="C62" s="94"/>
      <c r="D62" s="125">
        <v>0</v>
      </c>
      <c r="E62" s="200"/>
      <c r="F62" s="125"/>
      <c r="G62" s="119"/>
      <c r="H62" s="119"/>
      <c r="I62" s="119"/>
      <c r="J62" s="119"/>
      <c r="K62" s="119"/>
      <c r="L62" s="119"/>
      <c r="M62" s="119"/>
      <c r="N62" s="119"/>
      <c r="O62" s="119"/>
      <c r="P62" s="119"/>
      <c r="Q62" s="119"/>
      <c r="R62" s="119"/>
      <c r="S62" s="119"/>
      <c r="T62" s="119"/>
      <c r="U62" s="119"/>
      <c r="V62" s="119"/>
      <c r="W62" s="119"/>
      <c r="X62" s="119"/>
      <c r="Y62" s="119"/>
      <c r="Z62" s="338"/>
      <c r="AA62" s="345"/>
      <c r="AB62" s="229"/>
    </row>
    <row r="63" spans="1:28" ht="12.75">
      <c r="A63" s="598"/>
      <c r="B63" s="94"/>
      <c r="C63" s="94"/>
      <c r="D63" s="125">
        <v>0</v>
      </c>
      <c r="E63" s="200"/>
      <c r="F63" s="125"/>
      <c r="G63" s="119"/>
      <c r="H63" s="119"/>
      <c r="I63" s="119"/>
      <c r="J63" s="119"/>
      <c r="K63" s="119"/>
      <c r="L63" s="119"/>
      <c r="M63" s="119"/>
      <c r="N63" s="119"/>
      <c r="O63" s="119"/>
      <c r="P63" s="119"/>
      <c r="Q63" s="119"/>
      <c r="R63" s="119"/>
      <c r="S63" s="119"/>
      <c r="T63" s="119"/>
      <c r="U63" s="119"/>
      <c r="V63" s="119"/>
      <c r="W63" s="119"/>
      <c r="X63" s="119"/>
      <c r="Y63" s="119"/>
      <c r="Z63" s="338"/>
      <c r="AA63" s="345"/>
      <c r="AB63" s="229"/>
    </row>
    <row r="64" spans="1:28" ht="12.75">
      <c r="A64" s="115"/>
      <c r="B64" s="94"/>
      <c r="C64" s="94"/>
      <c r="D64" s="125">
        <v>0</v>
      </c>
      <c r="E64" s="200"/>
      <c r="F64" s="125"/>
      <c r="G64" s="119"/>
      <c r="H64" s="119"/>
      <c r="I64" s="119"/>
      <c r="J64" s="119"/>
      <c r="K64" s="119"/>
      <c r="L64" s="119"/>
      <c r="M64" s="119"/>
      <c r="N64" s="119"/>
      <c r="O64" s="119"/>
      <c r="P64" s="119"/>
      <c r="Q64" s="119"/>
      <c r="R64" s="119"/>
      <c r="S64" s="119"/>
      <c r="T64" s="119"/>
      <c r="U64" s="119"/>
      <c r="V64" s="119"/>
      <c r="W64" s="119"/>
      <c r="X64" s="119"/>
      <c r="Y64" s="119"/>
      <c r="Z64" s="338"/>
      <c r="AA64" s="345"/>
      <c r="AB64" s="229"/>
    </row>
    <row r="65" spans="1:28" ht="12.75">
      <c r="A65" s="115"/>
      <c r="B65" s="94"/>
      <c r="C65" s="94" t="s">
        <v>105</v>
      </c>
      <c r="D65" s="125">
        <v>0</v>
      </c>
      <c r="E65" s="200"/>
      <c r="F65" s="119"/>
      <c r="G65" s="119"/>
      <c r="H65" s="119"/>
      <c r="I65" s="119"/>
      <c r="J65" s="119"/>
      <c r="K65" s="119"/>
      <c r="L65" s="119"/>
      <c r="M65" s="119"/>
      <c r="N65" s="119"/>
      <c r="O65" s="119"/>
      <c r="P65" s="119"/>
      <c r="Q65" s="119"/>
      <c r="R65" s="119"/>
      <c r="S65" s="119"/>
      <c r="T65" s="119"/>
      <c r="U65" s="119"/>
      <c r="V65" s="119"/>
      <c r="W65" s="119"/>
      <c r="X65" s="119"/>
      <c r="Y65" s="119"/>
      <c r="Z65" s="338"/>
      <c r="AA65" s="345"/>
      <c r="AB65" s="229"/>
    </row>
    <row r="66" spans="1:28" ht="12.75">
      <c r="A66" s="115"/>
      <c r="B66" s="94"/>
      <c r="C66" s="94" t="s">
        <v>105</v>
      </c>
      <c r="D66" s="125">
        <v>0</v>
      </c>
      <c r="E66" s="200"/>
      <c r="F66" s="119"/>
      <c r="G66" s="119"/>
      <c r="H66" s="119"/>
      <c r="I66" s="119"/>
      <c r="J66" s="119"/>
      <c r="K66" s="119"/>
      <c r="L66" s="119"/>
      <c r="M66" s="119"/>
      <c r="N66" s="119"/>
      <c r="O66" s="119"/>
      <c r="P66" s="119"/>
      <c r="Q66" s="119"/>
      <c r="R66" s="119"/>
      <c r="S66" s="119"/>
      <c r="T66" s="119"/>
      <c r="U66" s="119"/>
      <c r="V66" s="119"/>
      <c r="W66" s="119"/>
      <c r="X66" s="119"/>
      <c r="Y66" s="119"/>
      <c r="Z66" s="338"/>
      <c r="AA66" s="345"/>
      <c r="AB66" s="229"/>
    </row>
    <row r="67" spans="1:28" ht="12.75">
      <c r="A67" s="115"/>
      <c r="B67" s="94"/>
      <c r="C67" s="94" t="s">
        <v>105</v>
      </c>
      <c r="D67" s="125">
        <v>0</v>
      </c>
      <c r="E67" s="200"/>
      <c r="F67" s="119"/>
      <c r="G67" s="119"/>
      <c r="H67" s="119"/>
      <c r="I67" s="119"/>
      <c r="J67" s="119"/>
      <c r="K67" s="119"/>
      <c r="L67" s="119"/>
      <c r="M67" s="119"/>
      <c r="N67" s="119"/>
      <c r="O67" s="119"/>
      <c r="P67" s="119"/>
      <c r="Q67" s="119"/>
      <c r="R67" s="119"/>
      <c r="S67" s="119"/>
      <c r="T67" s="119"/>
      <c r="U67" s="119"/>
      <c r="V67" s="119"/>
      <c r="W67" s="119"/>
      <c r="X67" s="119"/>
      <c r="Y67" s="119"/>
      <c r="Z67" s="338"/>
      <c r="AA67" s="345"/>
      <c r="AB67" s="229"/>
    </row>
    <row r="68" spans="1:28" ht="12.75">
      <c r="A68" s="115"/>
      <c r="B68" s="94"/>
      <c r="C68" s="94" t="s">
        <v>105</v>
      </c>
      <c r="D68" s="125">
        <v>0</v>
      </c>
      <c r="E68" s="200"/>
      <c r="F68" s="119"/>
      <c r="G68" s="119"/>
      <c r="H68" s="119"/>
      <c r="I68" s="119"/>
      <c r="J68" s="119"/>
      <c r="K68" s="119"/>
      <c r="L68" s="119"/>
      <c r="M68" s="119"/>
      <c r="N68" s="119"/>
      <c r="O68" s="119"/>
      <c r="P68" s="119"/>
      <c r="Q68" s="119"/>
      <c r="R68" s="119"/>
      <c r="S68" s="119"/>
      <c r="T68" s="119"/>
      <c r="U68" s="119"/>
      <c r="V68" s="119"/>
      <c r="W68" s="119"/>
      <c r="X68" s="119"/>
      <c r="Y68" s="119"/>
      <c r="Z68" s="338"/>
      <c r="AA68" s="345"/>
      <c r="AB68" s="229"/>
    </row>
    <row r="69" spans="1:28" ht="12.75">
      <c r="A69" s="115"/>
      <c r="B69" s="94"/>
      <c r="C69" s="94" t="s">
        <v>105</v>
      </c>
      <c r="D69" s="125">
        <v>0</v>
      </c>
      <c r="E69" s="200"/>
      <c r="F69" s="119"/>
      <c r="G69" s="119"/>
      <c r="H69" s="119"/>
      <c r="I69" s="119"/>
      <c r="J69" s="119"/>
      <c r="K69" s="119"/>
      <c r="L69" s="119"/>
      <c r="M69" s="119"/>
      <c r="N69" s="119"/>
      <c r="O69" s="119"/>
      <c r="P69" s="119"/>
      <c r="Q69" s="119"/>
      <c r="R69" s="119"/>
      <c r="S69" s="119"/>
      <c r="T69" s="119"/>
      <c r="U69" s="119"/>
      <c r="V69" s="119"/>
      <c r="W69" s="119"/>
      <c r="X69" s="119"/>
      <c r="Y69" s="119"/>
      <c r="Z69" s="338"/>
      <c r="AA69" s="345"/>
      <c r="AB69" s="229"/>
    </row>
    <row r="70" spans="1:28" ht="12.75">
      <c r="A70" s="115"/>
      <c r="B70" s="94"/>
      <c r="C70" s="94" t="s">
        <v>105</v>
      </c>
      <c r="D70" s="125">
        <v>0</v>
      </c>
      <c r="E70" s="200"/>
      <c r="F70" s="119"/>
      <c r="G70" s="119"/>
      <c r="H70" s="119"/>
      <c r="I70" s="119"/>
      <c r="J70" s="119"/>
      <c r="K70" s="119"/>
      <c r="L70" s="119"/>
      <c r="M70" s="119"/>
      <c r="N70" s="119"/>
      <c r="O70" s="119"/>
      <c r="P70" s="119"/>
      <c r="Q70" s="119"/>
      <c r="R70" s="119"/>
      <c r="S70" s="119"/>
      <c r="T70" s="119"/>
      <c r="U70" s="119"/>
      <c r="V70" s="119"/>
      <c r="W70" s="119"/>
      <c r="X70" s="119"/>
      <c r="Y70" s="119"/>
      <c r="Z70" s="338"/>
      <c r="AA70" s="345"/>
      <c r="AB70" s="229"/>
    </row>
    <row r="71" spans="1:28" ht="12.75">
      <c r="A71" s="115"/>
      <c r="B71" s="94"/>
      <c r="C71" s="94" t="s">
        <v>105</v>
      </c>
      <c r="D71" s="125">
        <v>0</v>
      </c>
      <c r="E71" s="200"/>
      <c r="F71" s="119"/>
      <c r="G71" s="119"/>
      <c r="H71" s="119"/>
      <c r="I71" s="119"/>
      <c r="J71" s="119"/>
      <c r="K71" s="119"/>
      <c r="L71" s="119"/>
      <c r="M71" s="119"/>
      <c r="N71" s="119"/>
      <c r="O71" s="119"/>
      <c r="P71" s="119"/>
      <c r="Q71" s="119"/>
      <c r="R71" s="119"/>
      <c r="S71" s="119"/>
      <c r="T71" s="119"/>
      <c r="U71" s="119"/>
      <c r="V71" s="119"/>
      <c r="W71" s="119"/>
      <c r="X71" s="119"/>
      <c r="Y71" s="119"/>
      <c r="Z71" s="338"/>
      <c r="AA71" s="345"/>
      <c r="AB71" s="229"/>
    </row>
    <row r="72" spans="1:28" ht="12.75">
      <c r="A72" s="115"/>
      <c r="B72" s="94"/>
      <c r="C72" s="94" t="s">
        <v>105</v>
      </c>
      <c r="D72" s="125">
        <v>0</v>
      </c>
      <c r="E72" s="200"/>
      <c r="F72" s="119"/>
      <c r="G72" s="119"/>
      <c r="H72" s="119"/>
      <c r="I72" s="119"/>
      <c r="J72" s="119"/>
      <c r="K72" s="119"/>
      <c r="L72" s="119"/>
      <c r="M72" s="119"/>
      <c r="N72" s="119"/>
      <c r="O72" s="119"/>
      <c r="P72" s="119"/>
      <c r="Q72" s="119"/>
      <c r="R72" s="119"/>
      <c r="S72" s="119"/>
      <c r="T72" s="119"/>
      <c r="U72" s="119"/>
      <c r="V72" s="119"/>
      <c r="W72" s="119"/>
      <c r="X72" s="119"/>
      <c r="Y72" s="119"/>
      <c r="Z72" s="338"/>
      <c r="AA72" s="345"/>
      <c r="AB72" s="229"/>
    </row>
    <row r="73" spans="1:28" ht="12.75">
      <c r="A73" s="115"/>
      <c r="B73" s="94"/>
      <c r="C73" s="94" t="s">
        <v>105</v>
      </c>
      <c r="D73" s="125">
        <v>0</v>
      </c>
      <c r="E73" s="200"/>
      <c r="F73" s="119"/>
      <c r="G73" s="119"/>
      <c r="H73" s="119"/>
      <c r="I73" s="119"/>
      <c r="J73" s="119"/>
      <c r="K73" s="119"/>
      <c r="L73" s="119"/>
      <c r="M73" s="119"/>
      <c r="N73" s="119"/>
      <c r="O73" s="119"/>
      <c r="P73" s="119"/>
      <c r="Q73" s="119"/>
      <c r="R73" s="119"/>
      <c r="S73" s="119"/>
      <c r="T73" s="119"/>
      <c r="U73" s="119"/>
      <c r="V73" s="119"/>
      <c r="W73" s="119"/>
      <c r="X73" s="119"/>
      <c r="Y73" s="119"/>
      <c r="Z73" s="338"/>
      <c r="AA73" s="345"/>
      <c r="AB73" s="229"/>
    </row>
    <row r="74" spans="1:28" ht="12.75">
      <c r="A74" s="115"/>
      <c r="B74" s="94"/>
      <c r="C74" s="94" t="s">
        <v>105</v>
      </c>
      <c r="D74" s="125">
        <v>0</v>
      </c>
      <c r="E74" s="200"/>
      <c r="F74" s="119"/>
      <c r="G74" s="119"/>
      <c r="H74" s="119"/>
      <c r="I74" s="119"/>
      <c r="J74" s="119"/>
      <c r="K74" s="119"/>
      <c r="L74" s="119"/>
      <c r="M74" s="119"/>
      <c r="N74" s="119"/>
      <c r="O74" s="119"/>
      <c r="P74" s="119"/>
      <c r="Q74" s="119"/>
      <c r="R74" s="119"/>
      <c r="S74" s="119"/>
      <c r="T74" s="119"/>
      <c r="U74" s="119"/>
      <c r="V74" s="119"/>
      <c r="W74" s="119"/>
      <c r="X74" s="119"/>
      <c r="Y74" s="119"/>
      <c r="Z74" s="338"/>
      <c r="AA74" s="345"/>
      <c r="AB74" s="229"/>
    </row>
    <row r="75" spans="1:28" ht="12.75">
      <c r="A75" s="115"/>
      <c r="B75" s="94"/>
      <c r="C75" s="94" t="s">
        <v>105</v>
      </c>
      <c r="D75" s="125">
        <v>0</v>
      </c>
      <c r="E75" s="200"/>
      <c r="F75" s="119"/>
      <c r="G75" s="119"/>
      <c r="H75" s="119"/>
      <c r="I75" s="119"/>
      <c r="J75" s="119"/>
      <c r="K75" s="119"/>
      <c r="L75" s="119"/>
      <c r="M75" s="119"/>
      <c r="N75" s="119"/>
      <c r="O75" s="119"/>
      <c r="P75" s="119"/>
      <c r="Q75" s="119"/>
      <c r="R75" s="119"/>
      <c r="S75" s="119"/>
      <c r="T75" s="119"/>
      <c r="U75" s="119"/>
      <c r="V75" s="119"/>
      <c r="W75" s="119"/>
      <c r="X75" s="119"/>
      <c r="Y75" s="119"/>
      <c r="Z75" s="338"/>
      <c r="AA75" s="345"/>
      <c r="AB75" s="229"/>
    </row>
    <row r="76" spans="1:28" ht="12.75">
      <c r="A76" s="115"/>
      <c r="B76" s="94"/>
      <c r="C76" s="94" t="s">
        <v>105</v>
      </c>
      <c r="D76" s="125">
        <v>0</v>
      </c>
      <c r="E76" s="200"/>
      <c r="F76" s="119"/>
      <c r="G76" s="119"/>
      <c r="H76" s="119"/>
      <c r="I76" s="119"/>
      <c r="J76" s="119"/>
      <c r="K76" s="119"/>
      <c r="L76" s="119"/>
      <c r="M76" s="119"/>
      <c r="N76" s="119"/>
      <c r="O76" s="119"/>
      <c r="P76" s="119"/>
      <c r="Q76" s="119"/>
      <c r="R76" s="119"/>
      <c r="S76" s="119"/>
      <c r="T76" s="119"/>
      <c r="U76" s="119"/>
      <c r="V76" s="119"/>
      <c r="W76" s="119"/>
      <c r="X76" s="119"/>
      <c r="Y76" s="119"/>
      <c r="Z76" s="338"/>
      <c r="AA76" s="345"/>
      <c r="AB76" s="229"/>
    </row>
    <row r="77" spans="1:28" ht="12.75">
      <c r="A77" s="115"/>
      <c r="B77" s="94"/>
      <c r="C77" s="94" t="s">
        <v>105</v>
      </c>
      <c r="D77" s="125">
        <v>0</v>
      </c>
      <c r="E77" s="200"/>
      <c r="F77" s="119"/>
      <c r="G77" s="119"/>
      <c r="H77" s="119"/>
      <c r="I77" s="119"/>
      <c r="J77" s="119"/>
      <c r="K77" s="119"/>
      <c r="L77" s="119"/>
      <c r="M77" s="119"/>
      <c r="N77" s="119"/>
      <c r="O77" s="119"/>
      <c r="P77" s="119"/>
      <c r="Q77" s="119"/>
      <c r="R77" s="119"/>
      <c r="S77" s="119"/>
      <c r="T77" s="119"/>
      <c r="U77" s="119"/>
      <c r="V77" s="119"/>
      <c r="W77" s="119"/>
      <c r="X77" s="119"/>
      <c r="Y77" s="119"/>
      <c r="Z77" s="338"/>
      <c r="AA77" s="345"/>
      <c r="AB77" s="229"/>
    </row>
    <row r="78" spans="1:28" ht="12.75">
      <c r="A78" s="115"/>
      <c r="B78" s="94"/>
      <c r="C78" s="94" t="s">
        <v>105</v>
      </c>
      <c r="D78" s="125">
        <v>0</v>
      </c>
      <c r="E78" s="200"/>
      <c r="F78" s="119"/>
      <c r="G78" s="119"/>
      <c r="H78" s="119"/>
      <c r="I78" s="119"/>
      <c r="J78" s="119"/>
      <c r="K78" s="119"/>
      <c r="L78" s="119"/>
      <c r="M78" s="119"/>
      <c r="N78" s="119"/>
      <c r="O78" s="119"/>
      <c r="P78" s="119"/>
      <c r="Q78" s="119"/>
      <c r="R78" s="119"/>
      <c r="S78" s="119"/>
      <c r="T78" s="119"/>
      <c r="U78" s="119"/>
      <c r="V78" s="119"/>
      <c r="W78" s="119"/>
      <c r="X78" s="119"/>
      <c r="Y78" s="119"/>
      <c r="Z78" s="338"/>
      <c r="AA78" s="345"/>
      <c r="AB78" s="229"/>
    </row>
    <row r="79" spans="1:28" ht="12.75">
      <c r="A79" s="115"/>
      <c r="B79" s="94"/>
      <c r="C79" s="94" t="s">
        <v>105</v>
      </c>
      <c r="D79" s="125">
        <v>0</v>
      </c>
      <c r="E79" s="200"/>
      <c r="F79" s="119"/>
      <c r="G79" s="119"/>
      <c r="H79" s="119"/>
      <c r="I79" s="119"/>
      <c r="J79" s="119"/>
      <c r="K79" s="119"/>
      <c r="L79" s="119"/>
      <c r="M79" s="119"/>
      <c r="N79" s="119"/>
      <c r="O79" s="119"/>
      <c r="P79" s="119"/>
      <c r="Q79" s="119"/>
      <c r="R79" s="119"/>
      <c r="S79" s="119"/>
      <c r="T79" s="119"/>
      <c r="U79" s="119"/>
      <c r="V79" s="119"/>
      <c r="W79" s="119"/>
      <c r="X79" s="119"/>
      <c r="Y79" s="119"/>
      <c r="Z79" s="338"/>
      <c r="AA79" s="345"/>
      <c r="AB79" s="229"/>
    </row>
    <row r="80" spans="1:28" ht="12.75">
      <c r="A80" s="115"/>
      <c r="B80" s="94"/>
      <c r="C80" s="94" t="s">
        <v>105</v>
      </c>
      <c r="D80" s="125">
        <v>0</v>
      </c>
      <c r="E80" s="200"/>
      <c r="F80" s="119"/>
      <c r="G80" s="119"/>
      <c r="H80" s="119"/>
      <c r="I80" s="119"/>
      <c r="J80" s="119"/>
      <c r="K80" s="119"/>
      <c r="L80" s="119"/>
      <c r="M80" s="119"/>
      <c r="N80" s="119"/>
      <c r="O80" s="119"/>
      <c r="P80" s="119"/>
      <c r="Q80" s="119"/>
      <c r="R80" s="119"/>
      <c r="S80" s="119"/>
      <c r="T80" s="119"/>
      <c r="U80" s="119"/>
      <c r="V80" s="119"/>
      <c r="W80" s="119"/>
      <c r="X80" s="119"/>
      <c r="Y80" s="119"/>
      <c r="Z80" s="338"/>
      <c r="AA80" s="345"/>
      <c r="AB80" s="229"/>
    </row>
    <row r="81" spans="1:28" ht="12.75">
      <c r="A81" s="115"/>
      <c r="B81" s="94"/>
      <c r="C81" s="94" t="s">
        <v>105</v>
      </c>
      <c r="D81" s="125">
        <v>0</v>
      </c>
      <c r="E81" s="200"/>
      <c r="F81" s="119"/>
      <c r="G81" s="119"/>
      <c r="H81" s="119"/>
      <c r="I81" s="119"/>
      <c r="J81" s="119"/>
      <c r="K81" s="119"/>
      <c r="L81" s="119"/>
      <c r="M81" s="119"/>
      <c r="N81" s="119"/>
      <c r="O81" s="119"/>
      <c r="P81" s="119"/>
      <c r="Q81" s="119"/>
      <c r="R81" s="119"/>
      <c r="S81" s="119"/>
      <c r="T81" s="119"/>
      <c r="U81" s="119"/>
      <c r="V81" s="119"/>
      <c r="W81" s="119"/>
      <c r="X81" s="119"/>
      <c r="Y81" s="119"/>
      <c r="Z81" s="338"/>
      <c r="AA81" s="345"/>
      <c r="AB81" s="229"/>
    </row>
    <row r="82" spans="1:28" ht="12.75">
      <c r="A82" s="115"/>
      <c r="B82" s="94"/>
      <c r="C82" s="94" t="s">
        <v>105</v>
      </c>
      <c r="D82" s="125">
        <v>0</v>
      </c>
      <c r="E82" s="200"/>
      <c r="F82" s="119"/>
      <c r="G82" s="119"/>
      <c r="H82" s="119"/>
      <c r="I82" s="119"/>
      <c r="J82" s="119"/>
      <c r="K82" s="119"/>
      <c r="L82" s="119"/>
      <c r="M82" s="119"/>
      <c r="N82" s="119"/>
      <c r="O82" s="119"/>
      <c r="P82" s="119"/>
      <c r="Q82" s="119"/>
      <c r="R82" s="119"/>
      <c r="S82" s="119"/>
      <c r="T82" s="119"/>
      <c r="U82" s="119"/>
      <c r="V82" s="119"/>
      <c r="W82" s="119"/>
      <c r="X82" s="119"/>
      <c r="Y82" s="119"/>
      <c r="Z82" s="338"/>
      <c r="AA82" s="345"/>
      <c r="AB82" s="229"/>
    </row>
    <row r="83" spans="1:28" ht="12.75">
      <c r="A83" s="115"/>
      <c r="B83" s="94"/>
      <c r="C83" s="94" t="s">
        <v>105</v>
      </c>
      <c r="D83" s="125">
        <v>0</v>
      </c>
      <c r="E83" s="200"/>
      <c r="F83" s="119"/>
      <c r="G83" s="119"/>
      <c r="H83" s="119"/>
      <c r="I83" s="119"/>
      <c r="J83" s="119"/>
      <c r="K83" s="119"/>
      <c r="L83" s="119"/>
      <c r="M83" s="119"/>
      <c r="N83" s="119"/>
      <c r="O83" s="119"/>
      <c r="P83" s="119"/>
      <c r="Q83" s="119"/>
      <c r="R83" s="119"/>
      <c r="S83" s="119"/>
      <c r="T83" s="119"/>
      <c r="U83" s="119"/>
      <c r="V83" s="119"/>
      <c r="W83" s="119"/>
      <c r="X83" s="119"/>
      <c r="Y83" s="119"/>
      <c r="Z83" s="338"/>
      <c r="AA83" s="345"/>
      <c r="AB83" s="229"/>
    </row>
    <row r="84" spans="1:28" ht="12.75">
      <c r="A84" s="115"/>
      <c r="B84" s="94"/>
      <c r="C84" s="94" t="s">
        <v>105</v>
      </c>
      <c r="D84" s="125">
        <v>0</v>
      </c>
      <c r="E84" s="200"/>
      <c r="F84" s="119"/>
      <c r="G84" s="119"/>
      <c r="H84" s="119"/>
      <c r="I84" s="119"/>
      <c r="J84" s="119"/>
      <c r="K84" s="119"/>
      <c r="L84" s="119"/>
      <c r="M84" s="119"/>
      <c r="N84" s="119"/>
      <c r="O84" s="119"/>
      <c r="P84" s="119"/>
      <c r="Q84" s="119"/>
      <c r="R84" s="119"/>
      <c r="S84" s="119"/>
      <c r="T84" s="119"/>
      <c r="U84" s="119"/>
      <c r="V84" s="119"/>
      <c r="W84" s="119"/>
      <c r="X84" s="119"/>
      <c r="Y84" s="119"/>
      <c r="Z84" s="338"/>
      <c r="AA84" s="345"/>
      <c r="AB84" s="229"/>
    </row>
    <row r="85" spans="1:28" ht="12.75">
      <c r="A85" s="115"/>
      <c r="B85" s="94"/>
      <c r="C85" s="94" t="s">
        <v>105</v>
      </c>
      <c r="D85" s="125">
        <v>0</v>
      </c>
      <c r="E85" s="200"/>
      <c r="F85" s="119"/>
      <c r="G85" s="119"/>
      <c r="H85" s="119"/>
      <c r="I85" s="119"/>
      <c r="J85" s="119"/>
      <c r="K85" s="119"/>
      <c r="L85" s="119"/>
      <c r="M85" s="119"/>
      <c r="N85" s="119"/>
      <c r="O85" s="119"/>
      <c r="P85" s="119"/>
      <c r="Q85" s="119"/>
      <c r="R85" s="119"/>
      <c r="S85" s="119"/>
      <c r="T85" s="119"/>
      <c r="U85" s="119"/>
      <c r="V85" s="119"/>
      <c r="W85" s="119"/>
      <c r="X85" s="119"/>
      <c r="Y85" s="119"/>
      <c r="Z85" s="338"/>
      <c r="AA85" s="345"/>
      <c r="AB85" s="229"/>
    </row>
    <row r="86" spans="1:28" ht="12.75">
      <c r="A86" s="115"/>
      <c r="B86" s="94"/>
      <c r="C86" s="94" t="s">
        <v>105</v>
      </c>
      <c r="D86" s="125">
        <v>0</v>
      </c>
      <c r="E86" s="200"/>
      <c r="F86" s="119"/>
      <c r="G86" s="119"/>
      <c r="H86" s="119"/>
      <c r="I86" s="119"/>
      <c r="J86" s="119"/>
      <c r="K86" s="119"/>
      <c r="L86" s="119"/>
      <c r="M86" s="119"/>
      <c r="N86" s="119"/>
      <c r="O86" s="119"/>
      <c r="P86" s="119"/>
      <c r="Q86" s="119"/>
      <c r="R86" s="119"/>
      <c r="S86" s="119"/>
      <c r="T86" s="119"/>
      <c r="U86" s="119"/>
      <c r="V86" s="119"/>
      <c r="W86" s="119"/>
      <c r="X86" s="119"/>
      <c r="Y86" s="119"/>
      <c r="Z86" s="338"/>
      <c r="AA86" s="345"/>
      <c r="AB86" s="229"/>
    </row>
    <row r="87" spans="1:28" ht="12.75">
      <c r="A87" s="115"/>
      <c r="B87" s="94"/>
      <c r="C87" s="94" t="s">
        <v>105</v>
      </c>
      <c r="D87" s="125">
        <v>0</v>
      </c>
      <c r="E87" s="200"/>
      <c r="F87" s="119"/>
      <c r="G87" s="119"/>
      <c r="H87" s="119"/>
      <c r="I87" s="119"/>
      <c r="J87" s="119"/>
      <c r="K87" s="119"/>
      <c r="L87" s="119"/>
      <c r="M87" s="119"/>
      <c r="N87" s="119"/>
      <c r="O87" s="119"/>
      <c r="P87" s="119"/>
      <c r="Q87" s="119"/>
      <c r="R87" s="119"/>
      <c r="S87" s="119"/>
      <c r="T87" s="119"/>
      <c r="U87" s="119"/>
      <c r="V87" s="119"/>
      <c r="W87" s="119"/>
      <c r="X87" s="119"/>
      <c r="Y87" s="119"/>
      <c r="Z87" s="338"/>
      <c r="AA87" s="345"/>
      <c r="AB87" s="229"/>
    </row>
    <row r="88" spans="1:28" ht="12.75">
      <c r="A88" s="115"/>
      <c r="B88" s="94"/>
      <c r="C88" s="94" t="s">
        <v>105</v>
      </c>
      <c r="D88" s="125">
        <v>0</v>
      </c>
      <c r="E88" s="200"/>
      <c r="F88" s="119"/>
      <c r="G88" s="119"/>
      <c r="H88" s="119"/>
      <c r="I88" s="119"/>
      <c r="J88" s="119"/>
      <c r="K88" s="119"/>
      <c r="L88" s="119"/>
      <c r="M88" s="119"/>
      <c r="N88" s="119"/>
      <c r="O88" s="119"/>
      <c r="P88" s="119"/>
      <c r="Q88" s="119"/>
      <c r="R88" s="119"/>
      <c r="S88" s="119"/>
      <c r="T88" s="119"/>
      <c r="U88" s="119"/>
      <c r="V88" s="119"/>
      <c r="W88" s="119"/>
      <c r="X88" s="119"/>
      <c r="Y88" s="119"/>
      <c r="Z88" s="338"/>
      <c r="AA88" s="345"/>
      <c r="AB88" s="229"/>
    </row>
    <row r="89" spans="1:28" ht="12.75">
      <c r="A89" s="115"/>
      <c r="B89" s="94"/>
      <c r="C89" s="94" t="s">
        <v>105</v>
      </c>
      <c r="D89" s="125">
        <v>0</v>
      </c>
      <c r="E89" s="200"/>
      <c r="F89" s="119"/>
      <c r="G89" s="119"/>
      <c r="H89" s="119"/>
      <c r="I89" s="119"/>
      <c r="J89" s="119"/>
      <c r="K89" s="119"/>
      <c r="L89" s="119"/>
      <c r="M89" s="119"/>
      <c r="N89" s="119"/>
      <c r="O89" s="119"/>
      <c r="P89" s="119"/>
      <c r="Q89" s="119"/>
      <c r="R89" s="119"/>
      <c r="S89" s="119"/>
      <c r="T89" s="119"/>
      <c r="U89" s="119"/>
      <c r="V89" s="119"/>
      <c r="W89" s="119"/>
      <c r="X89" s="119"/>
      <c r="Y89" s="119"/>
      <c r="Z89" s="338"/>
      <c r="AA89" s="345"/>
      <c r="AB89" s="229"/>
    </row>
    <row r="90" spans="1:28" ht="12.75">
      <c r="A90" s="115"/>
      <c r="B90" s="94"/>
      <c r="C90" s="94" t="s">
        <v>105</v>
      </c>
      <c r="D90" s="125">
        <v>0</v>
      </c>
      <c r="E90" s="200"/>
      <c r="F90" s="119"/>
      <c r="G90" s="119"/>
      <c r="H90" s="119"/>
      <c r="I90" s="119"/>
      <c r="J90" s="119"/>
      <c r="K90" s="119"/>
      <c r="L90" s="119"/>
      <c r="M90" s="119"/>
      <c r="N90" s="119"/>
      <c r="O90" s="119"/>
      <c r="P90" s="119"/>
      <c r="Q90" s="119"/>
      <c r="R90" s="119"/>
      <c r="S90" s="119"/>
      <c r="T90" s="119"/>
      <c r="U90" s="119"/>
      <c r="V90" s="119"/>
      <c r="W90" s="119"/>
      <c r="X90" s="119"/>
      <c r="Y90" s="119"/>
      <c r="Z90" s="338"/>
      <c r="AA90" s="345"/>
      <c r="AB90" s="229"/>
    </row>
    <row r="91" spans="1:28" ht="12.75">
      <c r="A91" s="115"/>
      <c r="B91" s="94"/>
      <c r="C91" s="94" t="s">
        <v>105</v>
      </c>
      <c r="D91" s="125">
        <v>0</v>
      </c>
      <c r="E91" s="200"/>
      <c r="F91" s="119"/>
      <c r="G91" s="119"/>
      <c r="H91" s="119"/>
      <c r="I91" s="119"/>
      <c r="J91" s="119"/>
      <c r="K91" s="119"/>
      <c r="L91" s="119"/>
      <c r="M91" s="119"/>
      <c r="N91" s="119"/>
      <c r="O91" s="119"/>
      <c r="P91" s="119"/>
      <c r="Q91" s="119"/>
      <c r="R91" s="119"/>
      <c r="S91" s="119"/>
      <c r="T91" s="119"/>
      <c r="U91" s="119"/>
      <c r="V91" s="119"/>
      <c r="W91" s="119"/>
      <c r="X91" s="119"/>
      <c r="Y91" s="119"/>
      <c r="Z91" s="338"/>
      <c r="AA91" s="345"/>
      <c r="AB91" s="229"/>
    </row>
    <row r="92" spans="1:28" ht="12.75">
      <c r="A92" s="115"/>
      <c r="B92" s="94"/>
      <c r="C92" s="94" t="s">
        <v>105</v>
      </c>
      <c r="D92" s="125">
        <v>0</v>
      </c>
      <c r="E92" s="200"/>
      <c r="F92" s="119"/>
      <c r="G92" s="119"/>
      <c r="H92" s="119"/>
      <c r="I92" s="119"/>
      <c r="J92" s="119"/>
      <c r="K92" s="119"/>
      <c r="L92" s="119"/>
      <c r="M92" s="119"/>
      <c r="N92" s="119"/>
      <c r="O92" s="119"/>
      <c r="P92" s="119"/>
      <c r="Q92" s="119"/>
      <c r="R92" s="119"/>
      <c r="S92" s="119"/>
      <c r="T92" s="119"/>
      <c r="U92" s="119"/>
      <c r="V92" s="119"/>
      <c r="W92" s="119"/>
      <c r="X92" s="119"/>
      <c r="Y92" s="119"/>
      <c r="Z92" s="338"/>
      <c r="AA92" s="345"/>
      <c r="AB92" s="229"/>
    </row>
    <row r="93" spans="1:28" ht="12.75">
      <c r="A93" s="115"/>
      <c r="B93" s="94"/>
      <c r="C93" s="94" t="s">
        <v>105</v>
      </c>
      <c r="D93" s="125">
        <v>0</v>
      </c>
      <c r="E93" s="200"/>
      <c r="F93" s="119"/>
      <c r="G93" s="119"/>
      <c r="H93" s="119"/>
      <c r="I93" s="119"/>
      <c r="J93" s="119"/>
      <c r="K93" s="119"/>
      <c r="L93" s="119"/>
      <c r="M93" s="119"/>
      <c r="N93" s="119"/>
      <c r="O93" s="119"/>
      <c r="P93" s="119"/>
      <c r="Q93" s="119"/>
      <c r="R93" s="119"/>
      <c r="S93" s="119"/>
      <c r="T93" s="119"/>
      <c r="U93" s="119"/>
      <c r="V93" s="119"/>
      <c r="W93" s="119"/>
      <c r="X93" s="119"/>
      <c r="Y93" s="119"/>
      <c r="Z93" s="338"/>
      <c r="AA93" s="345"/>
      <c r="AB93" s="229"/>
    </row>
    <row r="94" spans="1:28" ht="12.75">
      <c r="A94" s="115"/>
      <c r="B94" s="94"/>
      <c r="C94" s="94" t="s">
        <v>105</v>
      </c>
      <c r="D94" s="125">
        <v>0</v>
      </c>
      <c r="E94" s="200"/>
      <c r="F94" s="119"/>
      <c r="G94" s="119"/>
      <c r="H94" s="119"/>
      <c r="I94" s="119"/>
      <c r="J94" s="119"/>
      <c r="K94" s="119"/>
      <c r="L94" s="119"/>
      <c r="M94" s="119"/>
      <c r="N94" s="119"/>
      <c r="O94" s="119"/>
      <c r="P94" s="119"/>
      <c r="Q94" s="119"/>
      <c r="R94" s="119"/>
      <c r="S94" s="119"/>
      <c r="T94" s="119"/>
      <c r="U94" s="119"/>
      <c r="V94" s="119"/>
      <c r="W94" s="119"/>
      <c r="X94" s="119"/>
      <c r="Y94" s="119"/>
      <c r="Z94" s="338"/>
      <c r="AA94" s="345"/>
      <c r="AB94" s="229"/>
    </row>
    <row r="95" spans="1:28" ht="12.75">
      <c r="A95" s="115"/>
      <c r="B95" s="94"/>
      <c r="C95" s="94" t="s">
        <v>105</v>
      </c>
      <c r="D95" s="125">
        <v>0</v>
      </c>
      <c r="E95" s="200"/>
      <c r="F95" s="119"/>
      <c r="G95" s="119"/>
      <c r="H95" s="119"/>
      <c r="I95" s="119"/>
      <c r="J95" s="119"/>
      <c r="K95" s="119"/>
      <c r="L95" s="119"/>
      <c r="M95" s="119"/>
      <c r="N95" s="119"/>
      <c r="O95" s="119"/>
      <c r="P95" s="119"/>
      <c r="Q95" s="119"/>
      <c r="R95" s="119"/>
      <c r="S95" s="119"/>
      <c r="T95" s="119"/>
      <c r="U95" s="119"/>
      <c r="V95" s="119"/>
      <c r="W95" s="119"/>
      <c r="X95" s="119"/>
      <c r="Y95" s="119"/>
      <c r="Z95" s="338"/>
      <c r="AA95" s="345"/>
      <c r="AB95" s="229"/>
    </row>
    <row r="96" spans="1:28" ht="12.75">
      <c r="A96" s="115"/>
      <c r="B96" s="94"/>
      <c r="C96" s="94" t="s">
        <v>105</v>
      </c>
      <c r="D96" s="125">
        <v>0</v>
      </c>
      <c r="E96" s="200"/>
      <c r="F96" s="119"/>
      <c r="G96" s="119"/>
      <c r="H96" s="119"/>
      <c r="I96" s="119"/>
      <c r="J96" s="119"/>
      <c r="K96" s="119"/>
      <c r="L96" s="119"/>
      <c r="M96" s="119"/>
      <c r="N96" s="119"/>
      <c r="O96" s="119"/>
      <c r="P96" s="119"/>
      <c r="Q96" s="119"/>
      <c r="R96" s="119"/>
      <c r="S96" s="119"/>
      <c r="T96" s="119"/>
      <c r="U96" s="119"/>
      <c r="V96" s="119"/>
      <c r="W96" s="119"/>
      <c r="X96" s="119"/>
      <c r="Y96" s="119"/>
      <c r="Z96" s="338"/>
      <c r="AA96" s="345"/>
      <c r="AB96" s="229"/>
    </row>
    <row r="97" spans="1:28" ht="12.75">
      <c r="A97" s="115"/>
      <c r="B97" s="94"/>
      <c r="C97" s="94" t="s">
        <v>105</v>
      </c>
      <c r="D97" s="125">
        <v>0</v>
      </c>
      <c r="E97" s="200"/>
      <c r="F97" s="119"/>
      <c r="G97" s="119"/>
      <c r="H97" s="119"/>
      <c r="I97" s="119"/>
      <c r="J97" s="119"/>
      <c r="K97" s="119"/>
      <c r="L97" s="119"/>
      <c r="M97" s="119"/>
      <c r="N97" s="119"/>
      <c r="O97" s="119"/>
      <c r="P97" s="119"/>
      <c r="Q97" s="119"/>
      <c r="R97" s="119"/>
      <c r="S97" s="119"/>
      <c r="T97" s="119"/>
      <c r="U97" s="119"/>
      <c r="V97" s="119"/>
      <c r="W97" s="119"/>
      <c r="X97" s="119"/>
      <c r="Y97" s="119"/>
      <c r="Z97" s="338"/>
      <c r="AA97" s="345"/>
      <c r="AB97" s="229"/>
    </row>
    <row r="98" spans="1:28" ht="13.5" thickBot="1">
      <c r="A98" s="116"/>
      <c r="B98" s="117"/>
      <c r="C98" s="117" t="s">
        <v>105</v>
      </c>
      <c r="D98" s="127">
        <v>0</v>
      </c>
      <c r="E98" s="201"/>
      <c r="F98" s="121"/>
      <c r="G98" s="121"/>
      <c r="H98" s="121"/>
      <c r="I98" s="121"/>
      <c r="J98" s="121"/>
      <c r="K98" s="121"/>
      <c r="L98" s="121"/>
      <c r="M98" s="121"/>
      <c r="N98" s="121"/>
      <c r="O98" s="121"/>
      <c r="P98" s="121"/>
      <c r="Q98" s="121"/>
      <c r="R98" s="121"/>
      <c r="S98" s="121"/>
      <c r="T98" s="121"/>
      <c r="U98" s="121"/>
      <c r="V98" s="121"/>
      <c r="W98" s="121"/>
      <c r="X98" s="121"/>
      <c r="Y98" s="121"/>
      <c r="Z98" s="339"/>
      <c r="AA98" s="346"/>
      <c r="AB98" s="229"/>
    </row>
    <row r="99" spans="1:28" ht="12.75">
      <c r="A99" s="230"/>
      <c r="B99" s="231" t="s">
        <v>57</v>
      </c>
      <c r="C99" s="231"/>
      <c r="D99" s="232">
        <f>SUM(F99:Y99)</f>
        <v>0</v>
      </c>
      <c r="E99" s="233"/>
      <c r="F99" s="295">
        <f aca="true" t="shared" si="5" ref="F99:Q99">SUM(F58:F98)</f>
        <v>0</v>
      </c>
      <c r="G99" s="295">
        <f t="shared" si="5"/>
        <v>0</v>
      </c>
      <c r="H99" s="295">
        <f t="shared" si="5"/>
        <v>0</v>
      </c>
      <c r="I99" s="295">
        <f t="shared" si="5"/>
        <v>0</v>
      </c>
      <c r="J99" s="295">
        <f t="shared" si="5"/>
        <v>0</v>
      </c>
      <c r="K99" s="295">
        <f t="shared" si="5"/>
        <v>0</v>
      </c>
      <c r="L99" s="295">
        <f t="shared" si="5"/>
        <v>0</v>
      </c>
      <c r="M99" s="295">
        <f t="shared" si="5"/>
        <v>0</v>
      </c>
      <c r="N99" s="295">
        <f t="shared" si="5"/>
        <v>0</v>
      </c>
      <c r="O99" s="295">
        <f t="shared" si="5"/>
        <v>0</v>
      </c>
      <c r="P99" s="295">
        <f t="shared" si="5"/>
        <v>0</v>
      </c>
      <c r="Q99" s="295">
        <f t="shared" si="5"/>
        <v>0</v>
      </c>
      <c r="R99" s="295">
        <f aca="true" t="shared" si="6" ref="R99:Y99">SUM(R58:R98)</f>
        <v>0</v>
      </c>
      <c r="S99" s="295">
        <f t="shared" si="6"/>
        <v>0</v>
      </c>
      <c r="T99" s="295">
        <f t="shared" si="6"/>
        <v>0</v>
      </c>
      <c r="U99" s="295">
        <f t="shared" si="6"/>
        <v>0</v>
      </c>
      <c r="V99" s="295">
        <f t="shared" si="6"/>
        <v>0</v>
      </c>
      <c r="W99" s="295">
        <f t="shared" si="6"/>
        <v>0</v>
      </c>
      <c r="X99" s="295">
        <f t="shared" si="6"/>
        <v>0</v>
      </c>
      <c r="Y99" s="295">
        <f t="shared" si="6"/>
        <v>0</v>
      </c>
      <c r="Z99" s="235"/>
      <c r="AA99" s="229"/>
      <c r="AB99" s="229"/>
    </row>
    <row r="100" spans="1:28" ht="12.75">
      <c r="A100" s="230"/>
      <c r="B100" s="231" t="s">
        <v>51</v>
      </c>
      <c r="C100" s="231"/>
      <c r="D100" s="232">
        <v>0</v>
      </c>
      <c r="E100" s="233"/>
      <c r="F100" s="295">
        <v>0</v>
      </c>
      <c r="G100" s="295">
        <v>0</v>
      </c>
      <c r="H100" s="295">
        <v>0</v>
      </c>
      <c r="I100" s="295">
        <v>0</v>
      </c>
      <c r="J100" s="295">
        <v>0</v>
      </c>
      <c r="K100" s="295">
        <v>0</v>
      </c>
      <c r="L100" s="295">
        <v>0</v>
      </c>
      <c r="M100" s="295">
        <v>0</v>
      </c>
      <c r="N100" s="295">
        <v>0</v>
      </c>
      <c r="O100" s="295">
        <v>0</v>
      </c>
      <c r="P100" s="295">
        <v>0</v>
      </c>
      <c r="Q100" s="295">
        <v>0</v>
      </c>
      <c r="R100" s="295">
        <v>0</v>
      </c>
      <c r="S100" s="295">
        <v>0</v>
      </c>
      <c r="T100" s="295">
        <v>0</v>
      </c>
      <c r="U100" s="295">
        <v>0</v>
      </c>
      <c r="V100" s="295">
        <v>0</v>
      </c>
      <c r="W100" s="295">
        <v>0</v>
      </c>
      <c r="X100" s="295">
        <v>0</v>
      </c>
      <c r="Y100" s="295">
        <v>0</v>
      </c>
      <c r="Z100" s="235"/>
      <c r="AA100" s="229"/>
      <c r="AB100" s="229"/>
    </row>
    <row r="101" spans="1:28" ht="13.5" thickBot="1">
      <c r="A101" s="236"/>
      <c r="B101" s="237" t="s">
        <v>52</v>
      </c>
      <c r="C101" s="237"/>
      <c r="D101" s="238">
        <f>D99+D100</f>
        <v>0</v>
      </c>
      <c r="E101" s="239"/>
      <c r="F101" s="293">
        <f aca="true" t="shared" si="7" ref="F101:Q101">F99+F100</f>
        <v>0</v>
      </c>
      <c r="G101" s="293">
        <f t="shared" si="7"/>
        <v>0</v>
      </c>
      <c r="H101" s="293">
        <f t="shared" si="7"/>
        <v>0</v>
      </c>
      <c r="I101" s="293">
        <f t="shared" si="7"/>
        <v>0</v>
      </c>
      <c r="J101" s="293">
        <f t="shared" si="7"/>
        <v>0</v>
      </c>
      <c r="K101" s="293">
        <f t="shared" si="7"/>
        <v>0</v>
      </c>
      <c r="L101" s="293">
        <f t="shared" si="7"/>
        <v>0</v>
      </c>
      <c r="M101" s="293">
        <f t="shared" si="7"/>
        <v>0</v>
      </c>
      <c r="N101" s="293">
        <f t="shared" si="7"/>
        <v>0</v>
      </c>
      <c r="O101" s="293">
        <f t="shared" si="7"/>
        <v>0</v>
      </c>
      <c r="P101" s="293">
        <f t="shared" si="7"/>
        <v>0</v>
      </c>
      <c r="Q101" s="293">
        <f t="shared" si="7"/>
        <v>0</v>
      </c>
      <c r="R101" s="293">
        <f aca="true" t="shared" si="8" ref="R101:Y101">R99+R100</f>
        <v>0</v>
      </c>
      <c r="S101" s="293">
        <f t="shared" si="8"/>
        <v>0</v>
      </c>
      <c r="T101" s="293">
        <f t="shared" si="8"/>
        <v>0</v>
      </c>
      <c r="U101" s="293">
        <f t="shared" si="8"/>
        <v>0</v>
      </c>
      <c r="V101" s="293">
        <f t="shared" si="8"/>
        <v>0</v>
      </c>
      <c r="W101" s="293">
        <f t="shared" si="8"/>
        <v>0</v>
      </c>
      <c r="X101" s="293">
        <f t="shared" si="8"/>
        <v>0</v>
      </c>
      <c r="Y101" s="293">
        <f t="shared" si="8"/>
        <v>0</v>
      </c>
      <c r="Z101" s="241"/>
      <c r="AA101" s="229"/>
      <c r="AB101" s="229"/>
    </row>
    <row r="102" spans="1:28" ht="12.75">
      <c r="A102" s="229"/>
      <c r="B102" s="229"/>
      <c r="C102" s="229"/>
      <c r="D102" s="242">
        <f>IF(SUM(D58:D98)&lt;&gt;D99,"Payments do not equal dissections - PLEASE RECHECK ALL ENTRIES","")</f>
      </c>
      <c r="E102" s="243"/>
      <c r="F102" s="229"/>
      <c r="G102" s="296"/>
      <c r="H102" s="229"/>
      <c r="I102" s="229"/>
      <c r="J102" s="229"/>
      <c r="K102" s="229"/>
      <c r="L102" s="229"/>
      <c r="M102" s="229"/>
      <c r="N102" s="229"/>
      <c r="O102" s="229"/>
      <c r="P102" s="229"/>
      <c r="Q102" s="229"/>
      <c r="R102" s="229"/>
      <c r="S102" s="229"/>
      <c r="T102" s="229"/>
      <c r="U102" s="229"/>
      <c r="V102" s="229"/>
      <c r="W102" s="229"/>
      <c r="X102" s="229"/>
      <c r="Y102" s="229"/>
      <c r="Z102" s="229"/>
      <c r="AA102" s="229"/>
      <c r="AB102" s="229"/>
    </row>
    <row r="103" spans="1:28" ht="12.75">
      <c r="A103" s="229"/>
      <c r="B103" s="229"/>
      <c r="C103" s="229"/>
      <c r="D103" s="229"/>
      <c r="E103" s="245"/>
      <c r="F103" s="229"/>
      <c r="G103" s="296"/>
      <c r="H103" s="229"/>
      <c r="I103" s="229"/>
      <c r="J103" s="229"/>
      <c r="K103" s="229"/>
      <c r="L103" s="229"/>
      <c r="M103" s="229"/>
      <c r="N103" s="229"/>
      <c r="O103" s="229"/>
      <c r="P103" s="229"/>
      <c r="Q103" s="229"/>
      <c r="R103" s="229"/>
      <c r="S103" s="229"/>
      <c r="T103" s="229"/>
      <c r="U103" s="229"/>
      <c r="V103" s="229"/>
      <c r="W103" s="229"/>
      <c r="X103" s="229"/>
      <c r="Y103" s="229"/>
      <c r="Z103" s="229"/>
      <c r="AA103" s="229"/>
      <c r="AB103" s="229"/>
    </row>
    <row r="104" spans="1:28" ht="12.75">
      <c r="A104" s="229"/>
      <c r="B104" s="229"/>
      <c r="C104" s="229"/>
      <c r="D104" s="229"/>
      <c r="E104" s="245"/>
      <c r="F104" s="229"/>
      <c r="G104" s="296"/>
      <c r="H104" s="229"/>
      <c r="I104" s="229"/>
      <c r="J104" s="229"/>
      <c r="K104" s="229"/>
      <c r="L104" s="229"/>
      <c r="M104" s="229"/>
      <c r="N104" s="229"/>
      <c r="O104" s="229"/>
      <c r="P104" s="229"/>
      <c r="Q104" s="229"/>
      <c r="R104" s="229"/>
      <c r="S104" s="229"/>
      <c r="T104" s="229"/>
      <c r="U104" s="229"/>
      <c r="V104" s="229"/>
      <c r="W104" s="229"/>
      <c r="X104" s="229"/>
      <c r="Y104" s="229"/>
      <c r="Z104" s="229"/>
      <c r="AA104" s="229"/>
      <c r="AB104" s="229"/>
    </row>
    <row r="105" spans="1:28" ht="12.75">
      <c r="A105" s="229"/>
      <c r="B105" s="229"/>
      <c r="C105" s="229"/>
      <c r="D105" s="229"/>
      <c r="E105" s="245"/>
      <c r="F105" s="229"/>
      <c r="G105" s="296"/>
      <c r="H105" s="229"/>
      <c r="I105" s="229"/>
      <c r="J105" s="229"/>
      <c r="K105" s="229"/>
      <c r="L105" s="229"/>
      <c r="M105" s="229"/>
      <c r="N105" s="229"/>
      <c r="O105" s="229"/>
      <c r="P105" s="229"/>
      <c r="Q105" s="229"/>
      <c r="R105" s="229"/>
      <c r="S105" s="229"/>
      <c r="T105" s="229"/>
      <c r="U105" s="229"/>
      <c r="V105" s="229"/>
      <c r="W105" s="229"/>
      <c r="X105" s="229"/>
      <c r="Y105" s="229"/>
      <c r="Z105" s="229"/>
      <c r="AA105" s="229"/>
      <c r="AB105" s="229"/>
    </row>
    <row r="106" spans="1:28" ht="12.75">
      <c r="A106" s="229"/>
      <c r="B106" s="229"/>
      <c r="C106" s="229"/>
      <c r="D106" s="229"/>
      <c r="E106" s="245"/>
      <c r="F106" s="229"/>
      <c r="G106" s="296"/>
      <c r="H106" s="229"/>
      <c r="I106" s="229"/>
      <c r="J106" s="229"/>
      <c r="K106" s="229"/>
      <c r="L106" s="229"/>
      <c r="M106" s="229"/>
      <c r="N106" s="229"/>
      <c r="O106" s="229"/>
      <c r="P106" s="229"/>
      <c r="Q106" s="229"/>
      <c r="R106" s="229"/>
      <c r="S106" s="229"/>
      <c r="T106" s="229"/>
      <c r="U106" s="229"/>
      <c r="V106" s="229"/>
      <c r="W106" s="229"/>
      <c r="X106" s="229"/>
      <c r="Y106" s="229"/>
      <c r="Z106" s="229"/>
      <c r="AA106" s="229"/>
      <c r="AB106" s="229"/>
    </row>
  </sheetData>
  <sheetProtection password="C49E" sheet="1" objects="1" scenarios="1" formatCells="0" selectLockedCells="1"/>
  <mergeCells count="8">
    <mergeCell ref="AA56:AA57"/>
    <mergeCell ref="Z56:Z57"/>
    <mergeCell ref="B5:B6"/>
    <mergeCell ref="F5:F6"/>
    <mergeCell ref="A5:A6"/>
    <mergeCell ref="B56:B57"/>
    <mergeCell ref="A56:A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headerFooter alignWithMargins="0">
    <oddFooter>&amp;CPage &amp;P of &amp;N</oddFooter>
  </headerFooter>
  <rowBreaks count="1" manualBreakCount="1">
    <brk id="51" max="15" man="1"/>
  </rowBreaks>
  <drawing r:id="rId1"/>
</worksheet>
</file>

<file path=xl/worksheets/sheet11.xml><?xml version="1.0" encoding="utf-8"?>
<worksheet xmlns="http://schemas.openxmlformats.org/spreadsheetml/2006/main" xmlns:r="http://schemas.openxmlformats.org/officeDocument/2006/relationships">
  <sheetPr codeName="Sheet1"/>
  <dimension ref="A1:O152"/>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3.8515625" style="0" customWidth="1"/>
    <col min="2" max="3" width="12.7109375" style="0" customWidth="1"/>
    <col min="4" max="4" width="25.7109375" style="0" customWidth="1"/>
    <col min="5" max="5" width="12.7109375" style="0" customWidth="1"/>
    <col min="6" max="6" width="18.00390625" style="0" customWidth="1"/>
    <col min="7" max="7" width="17.7109375" style="0" customWidth="1"/>
  </cols>
  <sheetData>
    <row r="1" spans="1:15" ht="12.75">
      <c r="A1" s="39"/>
      <c r="B1" s="40"/>
      <c r="C1" s="40"/>
      <c r="D1" s="40"/>
      <c r="E1" s="40"/>
      <c r="F1" s="41"/>
      <c r="G1" s="229"/>
      <c r="H1" s="229"/>
      <c r="I1" s="229"/>
      <c r="J1" s="229"/>
      <c r="K1" s="229"/>
      <c r="L1" s="229"/>
      <c r="M1" s="229"/>
      <c r="N1" s="229"/>
      <c r="O1" s="229"/>
    </row>
    <row r="2" spans="1:15" ht="15.75">
      <c r="A2" s="875">
        <f>'Base Data'!C6</f>
        <v>0</v>
      </c>
      <c r="B2" s="876"/>
      <c r="C2" s="876"/>
      <c r="D2" s="876"/>
      <c r="E2" s="876"/>
      <c r="F2" s="877"/>
      <c r="G2" s="229"/>
      <c r="H2" s="229"/>
      <c r="I2" s="229"/>
      <c r="J2" s="229"/>
      <c r="K2" s="229"/>
      <c r="L2" s="229"/>
      <c r="M2" s="229"/>
      <c r="N2" s="229"/>
      <c r="O2" s="229"/>
    </row>
    <row r="3" spans="1:15" ht="15.75">
      <c r="A3" s="204"/>
      <c r="B3" s="42"/>
      <c r="C3" s="179" t="str">
        <f>UPPER('Base Data'!C9&amp;" ACCOUNT")</f>
        <v> ACCOUNT</v>
      </c>
      <c r="D3" s="42"/>
      <c r="E3" s="37"/>
      <c r="F3" s="44"/>
      <c r="G3" s="229"/>
      <c r="H3" s="229"/>
      <c r="I3" s="229"/>
      <c r="J3" s="229"/>
      <c r="K3" s="229"/>
      <c r="L3" s="229"/>
      <c r="M3" s="229"/>
      <c r="N3" s="229"/>
      <c r="O3" s="229"/>
    </row>
    <row r="4" spans="1:15" ht="15.75">
      <c r="A4" s="858" t="s">
        <v>58</v>
      </c>
      <c r="B4" s="859"/>
      <c r="C4" s="859"/>
      <c r="D4" s="859"/>
      <c r="E4" s="859"/>
      <c r="F4" s="878"/>
      <c r="G4" s="229"/>
      <c r="H4" s="229"/>
      <c r="I4" s="229"/>
      <c r="J4" s="229"/>
      <c r="K4" s="229"/>
      <c r="L4" s="229"/>
      <c r="M4" s="229"/>
      <c r="N4" s="229"/>
      <c r="O4" s="229"/>
    </row>
    <row r="5" spans="1:15" ht="12.75">
      <c r="A5" s="45"/>
      <c r="B5" s="37"/>
      <c r="C5" s="37"/>
      <c r="D5" s="37"/>
      <c r="E5" s="37"/>
      <c r="F5" s="44"/>
      <c r="G5" s="229"/>
      <c r="H5" s="229"/>
      <c r="I5" s="229"/>
      <c r="J5" s="229"/>
      <c r="K5" s="229"/>
      <c r="L5" s="229"/>
      <c r="M5" s="229"/>
      <c r="N5" s="229"/>
      <c r="O5" s="229"/>
    </row>
    <row r="6" spans="1:15" ht="12.75">
      <c r="A6" s="11"/>
      <c r="B6" s="418" t="s">
        <v>163</v>
      </c>
      <c r="C6" s="419" t="str">
        <f>'Base Data'!C11</f>
        <v>July</v>
      </c>
      <c r="D6" s="614">
        <f>'Base Data'!D11</f>
        <v>2010</v>
      </c>
      <c r="E6" s="37"/>
      <c r="F6" s="44"/>
      <c r="G6" s="229"/>
      <c r="H6" s="229"/>
      <c r="I6" s="229"/>
      <c r="J6" s="229"/>
      <c r="K6" s="229"/>
      <c r="L6" s="229"/>
      <c r="M6" s="229"/>
      <c r="N6" s="229"/>
      <c r="O6" s="229"/>
    </row>
    <row r="7" spans="1:15" ht="12.75">
      <c r="A7" s="47"/>
      <c r="B7" s="37"/>
      <c r="C7" s="37"/>
      <c r="D7" s="37"/>
      <c r="E7" s="37"/>
      <c r="F7" s="44"/>
      <c r="G7" s="229"/>
      <c r="H7" s="229"/>
      <c r="I7" s="229"/>
      <c r="J7" s="229"/>
      <c r="K7" s="229"/>
      <c r="L7" s="229"/>
      <c r="M7" s="229"/>
      <c r="N7" s="229"/>
      <c r="O7" s="229"/>
    </row>
    <row r="8" spans="1:15" ht="12.75">
      <c r="A8" s="47"/>
      <c r="B8" s="37"/>
      <c r="C8" s="37" t="s">
        <v>59</v>
      </c>
      <c r="D8" s="37"/>
      <c r="E8" s="587" t="s">
        <v>60</v>
      </c>
      <c r="F8" s="56"/>
      <c r="G8" s="229"/>
      <c r="H8" s="229"/>
      <c r="I8" s="229"/>
      <c r="J8" s="229"/>
      <c r="K8" s="229"/>
      <c r="L8" s="229"/>
      <c r="M8" s="229"/>
      <c r="N8" s="229"/>
      <c r="O8" s="229"/>
    </row>
    <row r="9" spans="1:15" ht="12.75">
      <c r="A9" s="47"/>
      <c r="B9" s="37"/>
      <c r="C9" s="37" t="s">
        <v>61</v>
      </c>
      <c r="D9" s="37"/>
      <c r="E9" s="37"/>
      <c r="F9" s="99">
        <f>'MONTH 1'!D48-'MONTH 1'!F48</f>
        <v>0</v>
      </c>
      <c r="G9" s="229"/>
      <c r="H9" s="229"/>
      <c r="I9" s="229"/>
      <c r="J9" s="229"/>
      <c r="K9" s="229"/>
      <c r="L9" s="229"/>
      <c r="M9" s="229"/>
      <c r="N9" s="229"/>
      <c r="O9" s="229"/>
    </row>
    <row r="10" spans="1:15" ht="12.75">
      <c r="A10" s="47" t="s">
        <v>126</v>
      </c>
      <c r="B10" s="37"/>
      <c r="C10" s="37"/>
      <c r="D10" s="48" t="s">
        <v>127</v>
      </c>
      <c r="E10" s="48"/>
      <c r="F10" s="44"/>
      <c r="G10" s="229"/>
      <c r="H10" s="229"/>
      <c r="I10" s="229"/>
      <c r="J10" s="229"/>
      <c r="K10" s="229"/>
      <c r="L10" s="229"/>
      <c r="M10" s="229"/>
      <c r="N10" s="229"/>
      <c r="O10" s="229"/>
    </row>
    <row r="11" spans="1:15" ht="12.75">
      <c r="A11" s="45" t="s">
        <v>62</v>
      </c>
      <c r="B11" s="49" t="s">
        <v>63</v>
      </c>
      <c r="C11" s="37"/>
      <c r="D11" s="48" t="s">
        <v>62</v>
      </c>
      <c r="E11" s="49" t="s">
        <v>63</v>
      </c>
      <c r="F11" s="44"/>
      <c r="G11" s="229"/>
      <c r="H11" s="865" t="s">
        <v>164</v>
      </c>
      <c r="I11" s="866"/>
      <c r="J11" s="866"/>
      <c r="K11" s="866"/>
      <c r="L11" s="866"/>
      <c r="M11" s="866"/>
      <c r="N11" s="867"/>
      <c r="O11" s="229"/>
    </row>
    <row r="12" spans="1:15" ht="12.75">
      <c r="A12" s="100">
        <f>IF('MONTH 1'!E58&gt;0,"",'MONTH 1'!C58)</f>
        <v>0</v>
      </c>
      <c r="B12" s="101">
        <f>IF('MONTH 1'!E58&gt;=1,"",'MONTH 1'!D58)</f>
        <v>0</v>
      </c>
      <c r="C12" s="37"/>
      <c r="D12" s="98"/>
      <c r="E12" s="73"/>
      <c r="F12" s="44"/>
      <c r="G12" s="229"/>
      <c r="H12" s="868"/>
      <c r="I12" s="869"/>
      <c r="J12" s="869"/>
      <c r="K12" s="869"/>
      <c r="L12" s="869"/>
      <c r="M12" s="869"/>
      <c r="N12" s="870"/>
      <c r="O12" s="229"/>
    </row>
    <row r="13" spans="1:15" ht="12.75">
      <c r="A13" s="100">
        <f>IF('MONTH 1'!E59&gt;0,"",'MONTH 1'!C59)</f>
        <v>0</v>
      </c>
      <c r="B13" s="101">
        <f>IF('MONTH 1'!E59&gt;=1,"",'MONTH 1'!D59)</f>
        <v>0</v>
      </c>
      <c r="C13" s="37"/>
      <c r="D13" s="98"/>
      <c r="E13" s="73"/>
      <c r="F13" s="44"/>
      <c r="G13" s="229"/>
      <c r="H13" s="868"/>
      <c r="I13" s="869"/>
      <c r="J13" s="869"/>
      <c r="K13" s="869"/>
      <c r="L13" s="869"/>
      <c r="M13" s="869"/>
      <c r="N13" s="870"/>
      <c r="O13" s="229"/>
    </row>
    <row r="14" spans="1:15" ht="12.75">
      <c r="A14" s="100">
        <f>IF('MONTH 1'!E60&gt;0,"",'MONTH 1'!C60)</f>
        <v>0</v>
      </c>
      <c r="B14" s="101">
        <f>IF('MONTH 1'!E60&gt;=1,"",'MONTH 1'!D60)</f>
        <v>0</v>
      </c>
      <c r="C14" s="37"/>
      <c r="D14" s="98"/>
      <c r="E14" s="73"/>
      <c r="F14" s="44"/>
      <c r="G14" s="229"/>
      <c r="H14" s="868"/>
      <c r="I14" s="869"/>
      <c r="J14" s="869"/>
      <c r="K14" s="869"/>
      <c r="L14" s="869"/>
      <c r="M14" s="869"/>
      <c r="N14" s="870"/>
      <c r="O14" s="229"/>
    </row>
    <row r="15" spans="1:15" ht="12.75">
      <c r="A15" s="100">
        <f>IF('MONTH 1'!E61&gt;0,"",'MONTH 1'!C61)</f>
        <v>0</v>
      </c>
      <c r="B15" s="101">
        <f>IF('MONTH 1'!E61&gt;=1,"",'MONTH 1'!D61)</f>
        <v>0</v>
      </c>
      <c r="C15" s="37"/>
      <c r="D15" s="98"/>
      <c r="E15" s="73"/>
      <c r="F15" s="44"/>
      <c r="G15" s="229"/>
      <c r="H15" s="868"/>
      <c r="I15" s="869"/>
      <c r="J15" s="869"/>
      <c r="K15" s="869"/>
      <c r="L15" s="869"/>
      <c r="M15" s="869"/>
      <c r="N15" s="870"/>
      <c r="O15" s="229"/>
    </row>
    <row r="16" spans="1:15" ht="12.75">
      <c r="A16" s="100">
        <f>IF('MONTH 1'!E62&gt;0,"",'MONTH 1'!C62)</f>
        <v>0</v>
      </c>
      <c r="B16" s="101">
        <f>IF('MONTH 1'!E62&gt;=1,"",'MONTH 1'!D62)</f>
        <v>0</v>
      </c>
      <c r="C16" s="37"/>
      <c r="D16" s="98"/>
      <c r="E16" s="73"/>
      <c r="F16" s="44"/>
      <c r="G16" s="229"/>
      <c r="H16" s="868"/>
      <c r="I16" s="869"/>
      <c r="J16" s="869"/>
      <c r="K16" s="869"/>
      <c r="L16" s="869"/>
      <c r="M16" s="869"/>
      <c r="N16" s="870"/>
      <c r="O16" s="229"/>
    </row>
    <row r="17" spans="1:15" ht="12.75">
      <c r="A17" s="100">
        <f>IF('MONTH 1'!E63&gt;0,"",'MONTH 1'!C63)</f>
        <v>0</v>
      </c>
      <c r="B17" s="101">
        <f>IF('MONTH 1'!E63&gt;=1,"",'MONTH 1'!D63)</f>
        <v>0</v>
      </c>
      <c r="C17" s="37"/>
      <c r="D17" s="98"/>
      <c r="E17" s="73"/>
      <c r="F17" s="44"/>
      <c r="G17" s="229"/>
      <c r="H17" s="868"/>
      <c r="I17" s="869"/>
      <c r="J17" s="869"/>
      <c r="K17" s="869"/>
      <c r="L17" s="869"/>
      <c r="M17" s="869"/>
      <c r="N17" s="870"/>
      <c r="O17" s="229"/>
    </row>
    <row r="18" spans="1:15" ht="12.75">
      <c r="A18" s="100">
        <f>IF('MONTH 1'!E64&gt;0,"",'MONTH 1'!C64)</f>
        <v>0</v>
      </c>
      <c r="B18" s="101">
        <f>IF('MONTH 1'!E64&gt;=1,"",'MONTH 1'!D64)</f>
        <v>0</v>
      </c>
      <c r="C18" s="37"/>
      <c r="D18" s="98"/>
      <c r="E18" s="73"/>
      <c r="F18" s="44"/>
      <c r="G18" s="229"/>
      <c r="H18" s="868"/>
      <c r="I18" s="869"/>
      <c r="J18" s="869"/>
      <c r="K18" s="869"/>
      <c r="L18" s="869"/>
      <c r="M18" s="869"/>
      <c r="N18" s="870"/>
      <c r="O18" s="229"/>
    </row>
    <row r="19" spans="1:15" ht="12.75">
      <c r="A19" s="100" t="str">
        <f>IF('MONTH 1'!E65&gt;0,"",'MONTH 1'!C65)</f>
        <v>.</v>
      </c>
      <c r="B19" s="101">
        <f>IF('MONTH 1'!E65&gt;=1,"",'MONTH 1'!D65)</f>
        <v>0</v>
      </c>
      <c r="C19" s="37"/>
      <c r="D19" s="98"/>
      <c r="E19" s="73"/>
      <c r="F19" s="44"/>
      <c r="G19" s="229"/>
      <c r="H19" s="868"/>
      <c r="I19" s="869"/>
      <c r="J19" s="869"/>
      <c r="K19" s="869"/>
      <c r="L19" s="869"/>
      <c r="M19" s="869"/>
      <c r="N19" s="870"/>
      <c r="O19" s="229"/>
    </row>
    <row r="20" spans="1:15" ht="12.75">
      <c r="A20" s="100" t="str">
        <f>IF('MONTH 1'!E66&gt;0,"",'MONTH 1'!C66)</f>
        <v>.</v>
      </c>
      <c r="B20" s="101">
        <f>IF('MONTH 1'!E66&gt;=1,"",'MONTH 1'!D66)</f>
        <v>0</v>
      </c>
      <c r="C20" s="37"/>
      <c r="D20" s="98"/>
      <c r="E20" s="73"/>
      <c r="F20" s="44"/>
      <c r="G20" s="229"/>
      <c r="H20" s="868"/>
      <c r="I20" s="869"/>
      <c r="J20" s="869"/>
      <c r="K20" s="869"/>
      <c r="L20" s="869"/>
      <c r="M20" s="869"/>
      <c r="N20" s="870"/>
      <c r="O20" s="229"/>
    </row>
    <row r="21" spans="1:15" ht="12.75">
      <c r="A21" s="100" t="str">
        <f>IF('MONTH 1'!E67&gt;0,"",'MONTH 1'!C67)</f>
        <v>.</v>
      </c>
      <c r="B21" s="101">
        <f>IF('MONTH 1'!E67&gt;=1,"",'MONTH 1'!D67)</f>
        <v>0</v>
      </c>
      <c r="C21" s="37"/>
      <c r="D21" s="98"/>
      <c r="E21" s="73"/>
      <c r="F21" s="44"/>
      <c r="G21" s="229"/>
      <c r="H21" s="868"/>
      <c r="I21" s="869"/>
      <c r="J21" s="869"/>
      <c r="K21" s="869"/>
      <c r="L21" s="869"/>
      <c r="M21" s="869"/>
      <c r="N21" s="870"/>
      <c r="O21" s="229"/>
    </row>
    <row r="22" spans="1:15" ht="12.75">
      <c r="A22" s="100" t="str">
        <f>IF('MONTH 1'!E68&gt;0,"",'MONTH 1'!C68)</f>
        <v>.</v>
      </c>
      <c r="B22" s="101">
        <f>IF('MONTH 1'!E68&gt;=1,"",'MONTH 1'!D68)</f>
        <v>0</v>
      </c>
      <c r="C22" s="37"/>
      <c r="D22" s="98"/>
      <c r="E22" s="73"/>
      <c r="F22" s="44"/>
      <c r="G22" s="229"/>
      <c r="H22" s="868"/>
      <c r="I22" s="869"/>
      <c r="J22" s="869"/>
      <c r="K22" s="869"/>
      <c r="L22" s="869"/>
      <c r="M22" s="869"/>
      <c r="N22" s="870"/>
      <c r="O22" s="229"/>
    </row>
    <row r="23" spans="1:15" ht="12.75">
      <c r="A23" s="100" t="str">
        <f>IF('MONTH 1'!E69&gt;0,"",'MONTH 1'!C69)</f>
        <v>.</v>
      </c>
      <c r="B23" s="101">
        <f>IF('MONTH 1'!E69&gt;=1,"",'MONTH 1'!D69)</f>
        <v>0</v>
      </c>
      <c r="C23" s="37"/>
      <c r="D23" s="98"/>
      <c r="E23" s="73"/>
      <c r="F23" s="44"/>
      <c r="G23" s="229"/>
      <c r="H23" s="868"/>
      <c r="I23" s="869"/>
      <c r="J23" s="869"/>
      <c r="K23" s="869"/>
      <c r="L23" s="869"/>
      <c r="M23" s="869"/>
      <c r="N23" s="870"/>
      <c r="O23" s="229"/>
    </row>
    <row r="24" spans="1:15" ht="12.75">
      <c r="A24" s="100" t="str">
        <f>IF('MONTH 1'!E70&gt;0,"",'MONTH 1'!C70)</f>
        <v>.</v>
      </c>
      <c r="B24" s="101">
        <f>IF('MONTH 1'!E70&gt;=1,"",'MONTH 1'!D70)</f>
        <v>0</v>
      </c>
      <c r="C24" s="37"/>
      <c r="D24" s="98"/>
      <c r="E24" s="73"/>
      <c r="F24" s="44"/>
      <c r="G24" s="229"/>
      <c r="H24" s="868"/>
      <c r="I24" s="869"/>
      <c r="J24" s="869"/>
      <c r="K24" s="869"/>
      <c r="L24" s="869"/>
      <c r="M24" s="869"/>
      <c r="N24" s="870"/>
      <c r="O24" s="229"/>
    </row>
    <row r="25" spans="1:15" ht="12.75">
      <c r="A25" s="100" t="str">
        <f>IF('MONTH 1'!E71&gt;0,"",'MONTH 1'!C71)</f>
        <v>.</v>
      </c>
      <c r="B25" s="101">
        <f>IF('MONTH 1'!E71&gt;=1,"",'MONTH 1'!D71)</f>
        <v>0</v>
      </c>
      <c r="C25" s="37"/>
      <c r="D25" s="98"/>
      <c r="E25" s="73"/>
      <c r="F25" s="44"/>
      <c r="G25" s="229"/>
      <c r="H25" s="868"/>
      <c r="I25" s="869"/>
      <c r="J25" s="869"/>
      <c r="K25" s="869"/>
      <c r="L25" s="869"/>
      <c r="M25" s="869"/>
      <c r="N25" s="870"/>
      <c r="O25" s="229"/>
    </row>
    <row r="26" spans="1:15" ht="13.5" thickBot="1">
      <c r="A26" s="100" t="str">
        <f>IF('MONTH 1'!E72&gt;0,"",'MONTH 1'!C72)</f>
        <v>.</v>
      </c>
      <c r="B26" s="101">
        <f>IF('MONTH 1'!E72&gt;=1,"",'MONTH 1'!D72)</f>
        <v>0</v>
      </c>
      <c r="C26" s="37"/>
      <c r="D26" s="98"/>
      <c r="E26" s="73"/>
      <c r="F26" s="44"/>
      <c r="G26" s="229"/>
      <c r="H26" s="871"/>
      <c r="I26" s="872"/>
      <c r="J26" s="872"/>
      <c r="K26" s="872"/>
      <c r="L26" s="872"/>
      <c r="M26" s="872"/>
      <c r="N26" s="873"/>
      <c r="O26" s="229"/>
    </row>
    <row r="27" spans="1:15" ht="13.5" thickTop="1">
      <c r="A27" s="100" t="str">
        <f>IF('MONTH 1'!E73&gt;0,"",'MONTH 1'!C73)</f>
        <v>.</v>
      </c>
      <c r="B27" s="101">
        <f>IF('MONTH 1'!E73&gt;=1,"",'MONTH 1'!D73)</f>
        <v>0</v>
      </c>
      <c r="C27" s="37"/>
      <c r="D27" s="98"/>
      <c r="E27" s="73"/>
      <c r="F27" s="44"/>
      <c r="G27" s="229"/>
      <c r="H27" s="229"/>
      <c r="I27" s="229"/>
      <c r="J27" s="229"/>
      <c r="K27" s="229"/>
      <c r="L27" s="229"/>
      <c r="M27" s="229"/>
      <c r="N27" s="229"/>
      <c r="O27" s="229"/>
    </row>
    <row r="28" spans="1:15" ht="12.75">
      <c r="A28" s="100" t="str">
        <f>IF('MONTH 1'!E74&gt;0,"",'MONTH 1'!C74)</f>
        <v>.</v>
      </c>
      <c r="B28" s="101">
        <f>IF('MONTH 1'!E74&gt;=1,"",'MONTH 1'!D74)</f>
        <v>0</v>
      </c>
      <c r="C28" s="37"/>
      <c r="D28" s="98"/>
      <c r="E28" s="73"/>
      <c r="F28" s="44"/>
      <c r="G28" s="229"/>
      <c r="H28" s="874" t="s">
        <v>158</v>
      </c>
      <c r="I28" s="874"/>
      <c r="J28" s="874"/>
      <c r="K28" s="874"/>
      <c r="L28" s="874"/>
      <c r="M28" s="229"/>
      <c r="N28" s="229"/>
      <c r="O28" s="229"/>
    </row>
    <row r="29" spans="1:15" ht="12.75">
      <c r="A29" s="100" t="str">
        <f>IF('MONTH 1'!E75&gt;0,"",'MONTH 1'!C75)</f>
        <v>.</v>
      </c>
      <c r="B29" s="101">
        <f>IF('MONTH 1'!E75&gt;=1,"",'MONTH 1'!D75)</f>
        <v>0</v>
      </c>
      <c r="C29" s="37"/>
      <c r="D29" s="98"/>
      <c r="E29" s="73"/>
      <c r="F29" s="44"/>
      <c r="G29" s="229"/>
      <c r="H29" s="229"/>
      <c r="I29" s="229"/>
      <c r="J29" s="229"/>
      <c r="K29" s="229"/>
      <c r="L29" s="229"/>
      <c r="M29" s="229"/>
      <c r="N29" s="229"/>
      <c r="O29" s="229"/>
    </row>
    <row r="30" spans="1:15" ht="12.75">
      <c r="A30" s="100" t="str">
        <f>IF('MONTH 1'!E76&gt;0,"",'MONTH 1'!C76)</f>
        <v>.</v>
      </c>
      <c r="B30" s="101">
        <f>IF('MONTH 1'!E76&gt;=1,"",'MONTH 1'!D76)</f>
        <v>0</v>
      </c>
      <c r="C30" s="37"/>
      <c r="D30" s="98"/>
      <c r="E30" s="73"/>
      <c r="F30" s="44"/>
      <c r="G30" s="229"/>
      <c r="H30" s="229"/>
      <c r="I30" s="229"/>
      <c r="J30" s="229"/>
      <c r="K30" s="229"/>
      <c r="L30" s="229"/>
      <c r="M30" s="229"/>
      <c r="N30" s="229"/>
      <c r="O30" s="229"/>
    </row>
    <row r="31" spans="1:15" ht="12.75">
      <c r="A31" s="100" t="str">
        <f>IF('MONTH 1'!E77&gt;0,"",'MONTH 1'!C77)</f>
        <v>.</v>
      </c>
      <c r="B31" s="101">
        <f>IF('MONTH 1'!E77&gt;=1,"",'MONTH 1'!D77)</f>
        <v>0</v>
      </c>
      <c r="C31" s="37"/>
      <c r="D31" s="98"/>
      <c r="E31" s="73"/>
      <c r="F31" s="44"/>
      <c r="G31" s="229"/>
      <c r="H31" s="229"/>
      <c r="I31" s="229"/>
      <c r="J31" s="229"/>
      <c r="K31" s="229"/>
      <c r="L31" s="229"/>
      <c r="M31" s="229"/>
      <c r="N31" s="229"/>
      <c r="O31" s="229"/>
    </row>
    <row r="32" spans="1:15" ht="12.75">
      <c r="A32" s="100" t="str">
        <f>IF('MONTH 1'!E78&gt;0,"",'MONTH 1'!C78)</f>
        <v>.</v>
      </c>
      <c r="B32" s="101">
        <f>IF('MONTH 1'!E78&gt;=1,"",'MONTH 1'!D78)</f>
        <v>0</v>
      </c>
      <c r="C32" s="37"/>
      <c r="D32" s="98"/>
      <c r="E32" s="73"/>
      <c r="F32" s="44"/>
      <c r="G32" s="229"/>
      <c r="H32" s="229"/>
      <c r="I32" s="229"/>
      <c r="J32" s="229"/>
      <c r="K32" s="229"/>
      <c r="L32" s="229"/>
      <c r="M32" s="229"/>
      <c r="N32" s="229"/>
      <c r="O32" s="229"/>
    </row>
    <row r="33" spans="1:15" ht="12.75">
      <c r="A33" s="100" t="str">
        <f>IF('MONTH 1'!E79&gt;0,"",'MONTH 1'!C79)</f>
        <v>.</v>
      </c>
      <c r="B33" s="101">
        <f>IF('MONTH 1'!E79&gt;=1,"",'MONTH 1'!D79)</f>
        <v>0</v>
      </c>
      <c r="C33" s="37"/>
      <c r="D33" s="98"/>
      <c r="E33" s="73"/>
      <c r="F33" s="44"/>
      <c r="G33" s="229"/>
      <c r="H33" s="229"/>
      <c r="I33" s="229"/>
      <c r="J33" s="229"/>
      <c r="K33" s="229"/>
      <c r="L33" s="229"/>
      <c r="M33" s="229"/>
      <c r="N33" s="229"/>
      <c r="O33" s="229"/>
    </row>
    <row r="34" spans="1:15" ht="12.75">
      <c r="A34" s="100" t="str">
        <f>IF('MONTH 1'!E80&gt;0,"",'MONTH 1'!C80)</f>
        <v>.</v>
      </c>
      <c r="B34" s="101">
        <f>IF('MONTH 1'!E80&gt;=1,"",'MONTH 1'!D80)</f>
        <v>0</v>
      </c>
      <c r="C34" s="37"/>
      <c r="D34" s="98"/>
      <c r="E34" s="73"/>
      <c r="F34" s="44"/>
      <c r="G34" s="229"/>
      <c r="H34" s="229"/>
      <c r="I34" s="229"/>
      <c r="J34" s="229"/>
      <c r="K34" s="229"/>
      <c r="L34" s="229"/>
      <c r="M34" s="229"/>
      <c r="N34" s="229"/>
      <c r="O34" s="229"/>
    </row>
    <row r="35" spans="1:15" ht="12.75">
      <c r="A35" s="100" t="str">
        <f>IF('MONTH 1'!E81&gt;0,"",'MONTH 1'!C81)</f>
        <v>.</v>
      </c>
      <c r="B35" s="101">
        <f>IF('MONTH 1'!E81&gt;=1,"",'MONTH 1'!D81)</f>
        <v>0</v>
      </c>
      <c r="C35" s="37"/>
      <c r="D35" s="37"/>
      <c r="E35" s="38">
        <f>SUM(E12:E34)</f>
        <v>0</v>
      </c>
      <c r="F35" s="44"/>
      <c r="G35" s="229"/>
      <c r="H35" s="229"/>
      <c r="I35" s="229"/>
      <c r="J35" s="229"/>
      <c r="K35" s="229"/>
      <c r="L35" s="229"/>
      <c r="M35" s="229"/>
      <c r="N35" s="229"/>
      <c r="O35" s="229"/>
    </row>
    <row r="36" spans="1:15" ht="12.75">
      <c r="A36" s="100" t="str">
        <f>IF('MONTH 1'!E82&gt;0,"",'MONTH 1'!C82)</f>
        <v>.</v>
      </c>
      <c r="B36" s="101">
        <f>IF('MONTH 1'!E82&gt;=1,"",'MONTH 1'!D82)</f>
        <v>0</v>
      </c>
      <c r="C36" s="37"/>
      <c r="D36" s="37"/>
      <c r="E36" s="37"/>
      <c r="F36" s="44"/>
      <c r="G36" s="229"/>
      <c r="H36" s="229"/>
      <c r="I36" s="229"/>
      <c r="J36" s="229"/>
      <c r="K36" s="229"/>
      <c r="L36" s="229"/>
      <c r="M36" s="229"/>
      <c r="N36" s="229"/>
      <c r="O36" s="229"/>
    </row>
    <row r="37" spans="1:15" ht="12.75">
      <c r="A37" s="100" t="str">
        <f>IF('MONTH 1'!E83&gt;0,"",'MONTH 1'!C83)</f>
        <v>.</v>
      </c>
      <c r="B37" s="101">
        <f>IF('MONTH 1'!E83&gt;=1,"",'MONTH 1'!D83)</f>
        <v>0</v>
      </c>
      <c r="C37" s="37"/>
      <c r="D37" s="37"/>
      <c r="E37" s="37"/>
      <c r="F37" s="44"/>
      <c r="G37" s="229"/>
      <c r="H37" s="229"/>
      <c r="I37" s="229"/>
      <c r="J37" s="229"/>
      <c r="K37" s="229"/>
      <c r="L37" s="229"/>
      <c r="M37" s="229"/>
      <c r="N37" s="229"/>
      <c r="O37" s="229"/>
    </row>
    <row r="38" spans="1:15" ht="12.75">
      <c r="A38" s="100" t="str">
        <f>IF('MONTH 1'!E84&gt;0,"",'MONTH 1'!C84)</f>
        <v>.</v>
      </c>
      <c r="B38" s="101">
        <f>IF('MONTH 1'!E84&gt;=1,"",'MONTH 1'!D84)</f>
        <v>0</v>
      </c>
      <c r="C38" s="37"/>
      <c r="D38" s="37" t="s">
        <v>128</v>
      </c>
      <c r="E38" s="37"/>
      <c r="F38" s="19">
        <f>E35+B53</f>
        <v>0</v>
      </c>
      <c r="G38" s="229"/>
      <c r="H38" s="229"/>
      <c r="I38" s="229"/>
      <c r="J38" s="229"/>
      <c r="K38" s="229"/>
      <c r="L38" s="229"/>
      <c r="M38" s="229"/>
      <c r="N38" s="229"/>
      <c r="O38" s="229"/>
    </row>
    <row r="39" spans="1:15" ht="12.75">
      <c r="A39" s="100" t="str">
        <f>IF('MONTH 1'!E85&gt;0,"",'MONTH 1'!C85)</f>
        <v>.</v>
      </c>
      <c r="B39" s="101">
        <f>IF('MONTH 1'!E85&gt;=1,"",'MONTH 1'!D85)</f>
        <v>0</v>
      </c>
      <c r="C39" s="37"/>
      <c r="D39" s="37" t="s">
        <v>64</v>
      </c>
      <c r="E39" s="37"/>
      <c r="F39" s="19">
        <f>$F$8+$F$9-$F38</f>
        <v>0</v>
      </c>
      <c r="G39" s="229"/>
      <c r="H39" s="229"/>
      <c r="I39" s="229"/>
      <c r="J39" s="229"/>
      <c r="K39" s="229"/>
      <c r="L39" s="229"/>
      <c r="M39" s="229"/>
      <c r="N39" s="229"/>
      <c r="O39" s="229"/>
    </row>
    <row r="40" spans="1:15" ht="12.75">
      <c r="A40" s="100" t="str">
        <f>IF('MONTH 1'!E86&gt;0,"",'MONTH 1'!C86)</f>
        <v>.</v>
      </c>
      <c r="B40" s="101">
        <f>IF('MONTH 1'!E86&gt;=1,"",'MONTH 1'!D86)</f>
        <v>0</v>
      </c>
      <c r="C40" s="37"/>
      <c r="D40" s="37" t="s">
        <v>65</v>
      </c>
      <c r="E40" s="37"/>
      <c r="F40" s="568"/>
      <c r="G40" s="569">
        <f>'INVESTMENT REGISTER'!K4</f>
        <v>0</v>
      </c>
      <c r="H40" s="229" t="s">
        <v>3</v>
      </c>
      <c r="I40" s="229"/>
      <c r="J40" s="229"/>
      <c r="K40" s="229"/>
      <c r="L40" s="229"/>
      <c r="M40" s="229"/>
      <c r="N40" s="229"/>
      <c r="O40" s="229"/>
    </row>
    <row r="41" spans="1:15" ht="12.75">
      <c r="A41" s="100" t="str">
        <f>IF('MONTH 1'!E87&gt;0,"",'MONTH 1'!C87)</f>
        <v>.</v>
      </c>
      <c r="B41" s="101">
        <f>IF('MONTH 1'!E87&gt;=1,"",'MONTH 1'!D87)</f>
        <v>0</v>
      </c>
      <c r="C41" s="37"/>
      <c r="D41" s="37" t="s">
        <v>66</v>
      </c>
      <c r="E41" s="37"/>
      <c r="F41" s="19">
        <f>SUM(F39:F40)</f>
        <v>0</v>
      </c>
      <c r="G41" s="229"/>
      <c r="H41" s="229" t="s">
        <v>1</v>
      </c>
      <c r="I41" s="229"/>
      <c r="J41" s="229"/>
      <c r="K41" s="229"/>
      <c r="L41" s="229"/>
      <c r="M41" s="229"/>
      <c r="N41" s="229"/>
      <c r="O41" s="229"/>
    </row>
    <row r="42" spans="1:15" ht="12.75">
      <c r="A42" s="100" t="str">
        <f>IF('MONTH 1'!E88&gt;0,"",'MONTH 1'!C88)</f>
        <v>.</v>
      </c>
      <c r="B42" s="101">
        <f>IF('MONTH 1'!E88&gt;=1,"",'MONTH 1'!D88)</f>
        <v>0</v>
      </c>
      <c r="C42" s="37"/>
      <c r="D42" s="37"/>
      <c r="E42" s="37"/>
      <c r="F42" s="44"/>
      <c r="G42" s="229"/>
      <c r="H42" s="506" t="s">
        <v>2</v>
      </c>
      <c r="I42" s="506"/>
      <c r="J42" s="506"/>
      <c r="K42" s="229"/>
      <c r="L42" s="229"/>
      <c r="M42" s="229"/>
      <c r="N42" s="229"/>
      <c r="O42" s="229"/>
    </row>
    <row r="43" spans="1:15" ht="12.75">
      <c r="A43" s="100" t="str">
        <f>IF('MONTH 1'!E89&gt;0,"",'MONTH 1'!C89)</f>
        <v>.</v>
      </c>
      <c r="B43" s="101">
        <f>IF('MONTH 1'!E89&gt;=1,"",'MONTH 1'!D89)</f>
        <v>0</v>
      </c>
      <c r="C43" s="37"/>
      <c r="D43" s="37"/>
      <c r="E43" s="37"/>
      <c r="F43" s="44"/>
      <c r="G43" s="229"/>
      <c r="H43" s="229" t="s">
        <v>4</v>
      </c>
      <c r="I43" s="229"/>
      <c r="J43" s="229"/>
      <c r="K43" s="229"/>
      <c r="L43" s="229"/>
      <c r="M43" s="229"/>
      <c r="N43" s="229"/>
      <c r="O43" s="229"/>
    </row>
    <row r="44" spans="1:15" ht="12.75">
      <c r="A44" s="100" t="str">
        <f>IF('MONTH 1'!E90&gt;0,"",'MONTH 1'!C90)</f>
        <v>.</v>
      </c>
      <c r="B44" s="101">
        <f>IF('MONTH 1'!E90&gt;=1,"",'MONTH 1'!D90)</f>
        <v>0</v>
      </c>
      <c r="D44" s="37" t="s">
        <v>106</v>
      </c>
      <c r="E44" s="37"/>
      <c r="F44" s="19">
        <f>'Base Data'!I9</f>
        <v>0</v>
      </c>
      <c r="G44" s="229"/>
      <c r="H44" s="229"/>
      <c r="I44" s="229"/>
      <c r="J44" s="229"/>
      <c r="K44" s="229"/>
      <c r="L44" s="229"/>
      <c r="M44" s="229"/>
      <c r="N44" s="229"/>
      <c r="O44" s="229"/>
    </row>
    <row r="45" spans="1:15" ht="12.75">
      <c r="A45" s="100" t="str">
        <f>IF('MONTH 1'!E91&gt;0,"",'MONTH 1'!C91)</f>
        <v>.</v>
      </c>
      <c r="B45" s="101">
        <f>IF('MONTH 1'!E91&gt;=1,"",'MONTH 1'!D91)</f>
        <v>0</v>
      </c>
      <c r="D45" s="37" t="s">
        <v>107</v>
      </c>
      <c r="E45" s="37"/>
      <c r="F45" s="19">
        <f>'MONTH 1'!D50</f>
        <v>0</v>
      </c>
      <c r="G45" s="229"/>
      <c r="H45" s="229"/>
      <c r="I45" s="229"/>
      <c r="J45" s="229"/>
      <c r="K45" s="229"/>
      <c r="L45" s="229"/>
      <c r="M45" s="229"/>
      <c r="N45" s="229"/>
      <c r="O45" s="229"/>
    </row>
    <row r="46" spans="1:15" ht="12.75">
      <c r="A46" s="100" t="str">
        <f>IF('MONTH 1'!E92&gt;0,"",'MONTH 1'!C92)</f>
        <v>.</v>
      </c>
      <c r="B46" s="101">
        <f>IF('MONTH 1'!E92&gt;=1,"",'MONTH 1'!D92)</f>
        <v>0</v>
      </c>
      <c r="D46" s="37" t="s">
        <v>108</v>
      </c>
      <c r="E46" s="37"/>
      <c r="F46" s="19">
        <f>'MONTH 1'!D101</f>
        <v>0</v>
      </c>
      <c r="G46" s="229"/>
      <c r="H46" s="229"/>
      <c r="I46" s="229"/>
      <c r="J46" s="229"/>
      <c r="K46" s="229"/>
      <c r="L46" s="229"/>
      <c r="M46" s="229"/>
      <c r="N46" s="229"/>
      <c r="O46" s="229"/>
    </row>
    <row r="47" spans="1:15" ht="12.75">
      <c r="A47" s="100" t="str">
        <f>IF('MONTH 1'!E93&gt;0,"",'MONTH 1'!C93)</f>
        <v>.</v>
      </c>
      <c r="B47" s="101">
        <f>IF('MONTH 1'!E93&gt;=1,"",'MONTH 1'!D93)</f>
        <v>0</v>
      </c>
      <c r="D47" s="37" t="s">
        <v>67</v>
      </c>
      <c r="E47" s="37"/>
      <c r="F47" s="19">
        <f>F44+F45-F46</f>
        <v>0</v>
      </c>
      <c r="G47" s="229"/>
      <c r="H47" s="229"/>
      <c r="I47" s="229"/>
      <c r="J47" s="229"/>
      <c r="K47" s="229"/>
      <c r="L47" s="229"/>
      <c r="M47" s="229"/>
      <c r="N47" s="229"/>
      <c r="O47" s="229"/>
    </row>
    <row r="48" spans="1:15" ht="12.75">
      <c r="A48" s="100" t="str">
        <f>IF('MONTH 1'!E94&gt;0,"",'MONTH 1'!C94)</f>
        <v>.</v>
      </c>
      <c r="B48" s="101">
        <f>IF('MONTH 1'!E94&gt;=1,"",'MONTH 1'!D94)</f>
        <v>0</v>
      </c>
      <c r="D48" s="37" t="s">
        <v>68</v>
      </c>
      <c r="E48" s="37"/>
      <c r="F48" s="19">
        <f>F40</f>
        <v>0</v>
      </c>
      <c r="G48" s="229"/>
      <c r="H48" s="229"/>
      <c r="I48" s="229"/>
      <c r="J48" s="229"/>
      <c r="K48" s="229"/>
      <c r="L48" s="229"/>
      <c r="M48" s="229"/>
      <c r="N48" s="229"/>
      <c r="O48" s="229"/>
    </row>
    <row r="49" spans="1:15" ht="12.75">
      <c r="A49" s="100" t="str">
        <f>IF('MONTH 1'!E95&gt;0,"",'MONTH 1'!C95)</f>
        <v>.</v>
      </c>
      <c r="B49" s="101">
        <f>IF('MONTH 1'!E95&gt;=1,"",'MONTH 1'!D95)</f>
        <v>0</v>
      </c>
      <c r="D49" s="37" t="s">
        <v>66</v>
      </c>
      <c r="E49" s="37"/>
      <c r="F49" s="19">
        <f>F47+F48</f>
        <v>0</v>
      </c>
      <c r="G49" s="229"/>
      <c r="H49" s="229"/>
      <c r="I49" s="229"/>
      <c r="J49" s="229"/>
      <c r="K49" s="229"/>
      <c r="L49" s="229"/>
      <c r="M49" s="229"/>
      <c r="N49" s="229"/>
      <c r="O49" s="229"/>
    </row>
    <row r="50" spans="1:15" ht="12.75">
      <c r="A50" s="100" t="str">
        <f>IF('MONTH 1'!E96&gt;0,"",'MONTH 1'!C96)</f>
        <v>.</v>
      </c>
      <c r="B50" s="101">
        <f>IF('MONTH 1'!E96&gt;=1,"",'MONTH 1'!D96)</f>
        <v>0</v>
      </c>
      <c r="C50" s="37"/>
      <c r="D50" s="37"/>
      <c r="E50" s="37"/>
      <c r="F50" s="50"/>
      <c r="G50" s="229"/>
      <c r="H50" s="229"/>
      <c r="I50" s="229"/>
      <c r="J50" s="229"/>
      <c r="K50" s="229"/>
      <c r="L50" s="229"/>
      <c r="M50" s="229"/>
      <c r="N50" s="229"/>
      <c r="O50" s="229"/>
    </row>
    <row r="51" spans="1:15" ht="12.75">
      <c r="A51" s="100" t="str">
        <f>IF('MONTH 1'!E97&gt;0,"",'MONTH 1'!C97)</f>
        <v>.</v>
      </c>
      <c r="B51" s="101">
        <f>IF('MONTH 1'!E97&gt;=1,"",'MONTH 1'!D97)</f>
        <v>0</v>
      </c>
      <c r="C51" s="37"/>
      <c r="D51" s="51">
        <f>IF($F$41&lt;&gt;$F$49,"DOES NOT BALANCE","")</f>
      </c>
      <c r="E51" s="37"/>
      <c r="F51" s="50"/>
      <c r="G51" s="229"/>
      <c r="H51" s="229"/>
      <c r="I51" s="229"/>
      <c r="J51" s="229"/>
      <c r="K51" s="229"/>
      <c r="L51" s="229"/>
      <c r="M51" s="229"/>
      <c r="N51" s="229"/>
      <c r="O51" s="229"/>
    </row>
    <row r="52" spans="1:15" ht="12.75">
      <c r="A52" s="100" t="str">
        <f>IF('MONTH 1'!E98&gt;0,"",'MONTH 1'!C98)</f>
        <v>.</v>
      </c>
      <c r="B52" s="101">
        <f>IF('MONTH 1'!E98&gt;=1,"",'MONTH 1'!D98)</f>
        <v>0</v>
      </c>
      <c r="C52" s="37"/>
      <c r="D52" s="37"/>
      <c r="E52" s="37"/>
      <c r="F52" s="52"/>
      <c r="G52" s="229"/>
      <c r="H52" s="229"/>
      <c r="I52" s="229"/>
      <c r="J52" s="229"/>
      <c r="K52" s="229"/>
      <c r="L52" s="229"/>
      <c r="M52" s="229"/>
      <c r="N52" s="229"/>
      <c r="O52" s="229"/>
    </row>
    <row r="53" spans="1:15" ht="12.75">
      <c r="A53" s="102"/>
      <c r="B53" s="101">
        <f>SUM(B12:B52)</f>
        <v>0</v>
      </c>
      <c r="C53" s="37"/>
      <c r="D53" s="37"/>
      <c r="E53" s="37"/>
      <c r="F53" s="50"/>
      <c r="G53" s="229"/>
      <c r="H53" s="229"/>
      <c r="I53" s="229"/>
      <c r="J53" s="229"/>
      <c r="K53" s="229"/>
      <c r="L53" s="229"/>
      <c r="M53" s="229"/>
      <c r="N53" s="229"/>
      <c r="O53" s="229"/>
    </row>
    <row r="54" spans="1:15" ht="12.75">
      <c r="A54" s="47"/>
      <c r="B54" s="37"/>
      <c r="C54" s="37"/>
      <c r="D54" s="37"/>
      <c r="E54" s="37"/>
      <c r="F54" s="44"/>
      <c r="G54" s="229"/>
      <c r="H54" s="229"/>
      <c r="I54" s="229"/>
      <c r="J54" s="229"/>
      <c r="K54" s="229"/>
      <c r="L54" s="229"/>
      <c r="M54" s="229"/>
      <c r="N54" s="229"/>
      <c r="O54" s="229"/>
    </row>
    <row r="55" spans="1:15" ht="12.75">
      <c r="A55" s="46" t="s">
        <v>69</v>
      </c>
      <c r="B55" s="879"/>
      <c r="C55" s="879"/>
      <c r="D55" s="879"/>
      <c r="E55" s="879"/>
      <c r="F55" s="44"/>
      <c r="G55" s="229"/>
      <c r="H55" s="229"/>
      <c r="I55" s="229"/>
      <c r="J55" s="229"/>
      <c r="K55" s="229"/>
      <c r="L55" s="229"/>
      <c r="M55" s="229"/>
      <c r="N55" s="229"/>
      <c r="O55" s="229"/>
    </row>
    <row r="56" spans="1:15" ht="12.75">
      <c r="A56" s="46" t="s">
        <v>70</v>
      </c>
      <c r="B56" s="879"/>
      <c r="C56" s="879"/>
      <c r="D56" s="879"/>
      <c r="E56" s="879"/>
      <c r="F56" s="44"/>
      <c r="G56" s="229"/>
      <c r="H56" s="229"/>
      <c r="I56" s="229"/>
      <c r="J56" s="229"/>
      <c r="K56" s="229"/>
      <c r="L56" s="229"/>
      <c r="M56" s="229"/>
      <c r="N56" s="229"/>
      <c r="O56" s="229"/>
    </row>
    <row r="57" spans="1:15" ht="12.75">
      <c r="A57" s="46" t="s">
        <v>71</v>
      </c>
      <c r="B57" s="879"/>
      <c r="C57" s="879"/>
      <c r="D57" s="879"/>
      <c r="E57" s="879"/>
      <c r="F57" s="44"/>
      <c r="G57" s="229"/>
      <c r="H57" s="229"/>
      <c r="I57" s="229"/>
      <c r="J57" s="229"/>
      <c r="K57" s="229"/>
      <c r="L57" s="229"/>
      <c r="M57" s="229"/>
      <c r="N57" s="229"/>
      <c r="O57" s="229"/>
    </row>
    <row r="58" spans="1:15" ht="12.75">
      <c r="A58" s="46" t="s">
        <v>70</v>
      </c>
      <c r="B58" s="879"/>
      <c r="C58" s="879"/>
      <c r="D58" s="879"/>
      <c r="E58" s="879"/>
      <c r="F58" s="44"/>
      <c r="G58" s="229"/>
      <c r="H58" s="229"/>
      <c r="I58" s="229"/>
      <c r="J58" s="229"/>
      <c r="K58" s="229"/>
      <c r="L58" s="229"/>
      <c r="M58" s="229"/>
      <c r="N58" s="229"/>
      <c r="O58" s="229"/>
    </row>
    <row r="59" spans="1:15" ht="13.5" thickBot="1">
      <c r="A59" s="53"/>
      <c r="B59" s="54"/>
      <c r="C59" s="54"/>
      <c r="D59" s="54"/>
      <c r="E59" s="54"/>
      <c r="F59" s="55"/>
      <c r="G59" s="229"/>
      <c r="H59" s="229"/>
      <c r="I59" s="229"/>
      <c r="J59" s="229"/>
      <c r="K59" s="229"/>
      <c r="L59" s="229"/>
      <c r="M59" s="229"/>
      <c r="N59" s="229"/>
      <c r="O59" s="229"/>
    </row>
    <row r="60" spans="1:15" ht="12.75">
      <c r="A60" s="39"/>
      <c r="B60" s="40"/>
      <c r="C60" s="40"/>
      <c r="D60" s="40"/>
      <c r="E60" s="40"/>
      <c r="F60" s="41"/>
      <c r="G60" s="229"/>
      <c r="H60" s="229"/>
      <c r="I60" s="229"/>
      <c r="J60" s="229"/>
      <c r="K60" s="229"/>
      <c r="L60" s="229"/>
      <c r="M60" s="229"/>
      <c r="N60" s="229"/>
      <c r="O60" s="229"/>
    </row>
    <row r="61" spans="1:15" ht="15.75">
      <c r="A61" s="875">
        <f>'Base Data'!C6</f>
        <v>0</v>
      </c>
      <c r="B61" s="876"/>
      <c r="C61" s="876"/>
      <c r="D61" s="876"/>
      <c r="E61" s="876"/>
      <c r="F61" s="877"/>
      <c r="G61" s="229"/>
      <c r="H61" s="229"/>
      <c r="I61" s="229"/>
      <c r="J61" s="229"/>
      <c r="K61" s="229"/>
      <c r="L61" s="229"/>
      <c r="M61" s="229"/>
      <c r="N61" s="229"/>
      <c r="O61" s="229"/>
    </row>
    <row r="62" spans="1:15" ht="15.75">
      <c r="A62" s="182"/>
      <c r="B62" s="179" t="str">
        <f>UPPER('Base Data'!C9&amp;" ACCOUNT")</f>
        <v> ACCOUNT</v>
      </c>
      <c r="C62" s="179"/>
      <c r="D62" s="208"/>
      <c r="E62" s="208"/>
      <c r="F62" s="209"/>
      <c r="G62" s="229"/>
      <c r="H62" s="229"/>
      <c r="I62" s="229"/>
      <c r="J62" s="229"/>
      <c r="K62" s="229"/>
      <c r="L62" s="229"/>
      <c r="M62" s="229"/>
      <c r="N62" s="229"/>
      <c r="O62" s="229"/>
    </row>
    <row r="63" spans="1:15" ht="15.75">
      <c r="A63" s="858" t="s">
        <v>103</v>
      </c>
      <c r="B63" s="859"/>
      <c r="C63" s="859"/>
      <c r="D63" s="859"/>
      <c r="E63" s="427" t="str">
        <f>C6</f>
        <v>July</v>
      </c>
      <c r="F63" s="428">
        <f>D6</f>
        <v>2010</v>
      </c>
      <c r="G63" s="229"/>
      <c r="H63" s="229"/>
      <c r="I63" s="229"/>
      <c r="J63" s="229"/>
      <c r="K63" s="229"/>
      <c r="L63" s="229"/>
      <c r="M63" s="229"/>
      <c r="N63" s="229"/>
      <c r="O63" s="229"/>
    </row>
    <row r="64" spans="1:15" ht="12.75">
      <c r="A64" s="861"/>
      <c r="B64" s="862"/>
      <c r="C64" s="59"/>
      <c r="D64" s="60"/>
      <c r="E64" s="863"/>
      <c r="F64" s="864"/>
      <c r="G64" s="229"/>
      <c r="H64" s="229"/>
      <c r="I64" s="229"/>
      <c r="J64" s="229"/>
      <c r="K64" s="229"/>
      <c r="L64" s="229"/>
      <c r="M64" s="229"/>
      <c r="N64" s="229"/>
      <c r="O64" s="229"/>
    </row>
    <row r="65" spans="1:15" ht="13.5" thickBot="1">
      <c r="A65" s="47"/>
      <c r="B65" s="37"/>
      <c r="C65" s="37"/>
      <c r="D65" s="37"/>
      <c r="E65" s="37"/>
      <c r="F65" s="44"/>
      <c r="G65" s="229"/>
      <c r="H65" s="229"/>
      <c r="I65" s="229"/>
      <c r="J65" s="229"/>
      <c r="K65" s="229"/>
      <c r="L65" s="229"/>
      <c r="M65" s="229"/>
      <c r="N65" s="229"/>
      <c r="O65" s="229"/>
    </row>
    <row r="66" spans="1:15" ht="19.5" customHeight="1" thickBot="1">
      <c r="A66" s="205" t="s">
        <v>42</v>
      </c>
      <c r="B66" s="206" t="str">
        <f>E63</f>
        <v>July</v>
      </c>
      <c r="C66" s="207" t="s">
        <v>104</v>
      </c>
      <c r="D66" s="205" t="s">
        <v>53</v>
      </c>
      <c r="E66" s="206" t="str">
        <f>E63</f>
        <v>July</v>
      </c>
      <c r="F66" s="207" t="s">
        <v>104</v>
      </c>
      <c r="G66" s="229"/>
      <c r="H66" s="229"/>
      <c r="I66" s="229"/>
      <c r="J66" s="229"/>
      <c r="K66" s="229"/>
      <c r="L66" s="229"/>
      <c r="M66" s="229"/>
      <c r="N66" s="229"/>
      <c r="O66" s="229"/>
    </row>
    <row r="67" spans="1:15" ht="12.75">
      <c r="A67" s="63" t="str">
        <f>'Base Data'!H13</f>
        <v>Bank Interest</v>
      </c>
      <c r="B67" s="64">
        <f>'MONTH 1'!G$48</f>
        <v>0</v>
      </c>
      <c r="C67" s="18">
        <f>'MONTH 1'!G$50</f>
        <v>0</v>
      </c>
      <c r="D67" s="63" t="str">
        <f>'Base Data'!J13</f>
        <v>Bank Fees &amp; Taxes</v>
      </c>
      <c r="E67" s="64">
        <f>'MONTH 1'!F$99</f>
        <v>0</v>
      </c>
      <c r="F67" s="18">
        <f>'MONTH 1'!F$101</f>
        <v>0</v>
      </c>
      <c r="G67" s="229"/>
      <c r="H67" s="229"/>
      <c r="I67" s="229"/>
      <c r="J67" s="229"/>
      <c r="K67" s="229"/>
      <c r="L67" s="229"/>
      <c r="M67" s="229"/>
      <c r="N67" s="229"/>
      <c r="O67" s="229"/>
    </row>
    <row r="68" spans="1:15" ht="12.75">
      <c r="A68" s="65">
        <f>'Base Data'!H14</f>
        <v>0</v>
      </c>
      <c r="B68" s="38">
        <f>'MONTH 1'!H$48</f>
        <v>0</v>
      </c>
      <c r="C68" s="19">
        <f>'MONTH 1'!H$50</f>
        <v>0</v>
      </c>
      <c r="D68" s="65">
        <f>'Base Data'!J14</f>
        <v>0</v>
      </c>
      <c r="E68" s="38">
        <f>'MONTH 1'!G$99</f>
        <v>0</v>
      </c>
      <c r="F68" s="19">
        <f>'MONTH 1'!G$101</f>
        <v>0</v>
      </c>
      <c r="G68" s="229"/>
      <c r="H68" s="229"/>
      <c r="I68" s="229"/>
      <c r="J68" s="229"/>
      <c r="K68" s="229"/>
      <c r="L68" s="229"/>
      <c r="M68" s="229"/>
      <c r="N68" s="229"/>
      <c r="O68" s="229"/>
    </row>
    <row r="69" spans="1:15" ht="12.75">
      <c r="A69" s="65">
        <f>'Base Data'!H15</f>
        <v>0</v>
      </c>
      <c r="B69" s="38">
        <f>'MONTH 1'!I$48</f>
        <v>0</v>
      </c>
      <c r="C69" s="19">
        <f>'MONTH 1'!I$50</f>
        <v>0</v>
      </c>
      <c r="D69" s="65">
        <f>'Base Data'!J15</f>
        <v>0</v>
      </c>
      <c r="E69" s="38">
        <f>'MONTH 1'!H$99</f>
        <v>0</v>
      </c>
      <c r="F69" s="19">
        <f>'MONTH 1'!H$101</f>
        <v>0</v>
      </c>
      <c r="G69" s="229"/>
      <c r="H69" s="229"/>
      <c r="I69" s="229"/>
      <c r="J69" s="229"/>
      <c r="K69" s="229"/>
      <c r="L69" s="229"/>
      <c r="M69" s="229"/>
      <c r="N69" s="229"/>
      <c r="O69" s="229"/>
    </row>
    <row r="70" spans="1:15" ht="12.75">
      <c r="A70" s="65">
        <f>'Base Data'!H16</f>
        <v>0</v>
      </c>
      <c r="B70" s="38">
        <f>'MONTH 1'!J$48</f>
        <v>0</v>
      </c>
      <c r="C70" s="19">
        <f>'MONTH 1'!J$50</f>
        <v>0</v>
      </c>
      <c r="D70" s="65">
        <f>'Base Data'!J16</f>
        <v>0</v>
      </c>
      <c r="E70" s="38">
        <f>'MONTH 1'!I$99</f>
        <v>0</v>
      </c>
      <c r="F70" s="19">
        <f>'MONTH 1'!I$101</f>
        <v>0</v>
      </c>
      <c r="G70" s="229"/>
      <c r="H70" s="229"/>
      <c r="I70" s="229"/>
      <c r="J70" s="229"/>
      <c r="K70" s="229"/>
      <c r="L70" s="229"/>
      <c r="M70" s="229"/>
      <c r="N70" s="229"/>
      <c r="O70" s="229"/>
    </row>
    <row r="71" spans="1:15" ht="12.75">
      <c r="A71" s="65">
        <f>'Base Data'!H17</f>
        <v>0</v>
      </c>
      <c r="B71" s="38">
        <f>'MONTH 1'!K$48</f>
        <v>0</v>
      </c>
      <c r="C71" s="19">
        <f>'MONTH 1'!K$50</f>
        <v>0</v>
      </c>
      <c r="D71" s="65">
        <f>'Base Data'!J17</f>
        <v>0</v>
      </c>
      <c r="E71" s="38">
        <f>'MONTH 1'!J$99</f>
        <v>0</v>
      </c>
      <c r="F71" s="19">
        <f>'MONTH 1'!J$101</f>
        <v>0</v>
      </c>
      <c r="G71" s="229"/>
      <c r="H71" s="229"/>
      <c r="I71" s="229"/>
      <c r="J71" s="229"/>
      <c r="K71" s="229"/>
      <c r="L71" s="229"/>
      <c r="M71" s="229"/>
      <c r="N71" s="229"/>
      <c r="O71" s="229"/>
    </row>
    <row r="72" spans="1:15" ht="12.75">
      <c r="A72" s="65">
        <f>'Base Data'!H18</f>
        <v>0</v>
      </c>
      <c r="B72" s="38">
        <f>'MONTH 1'!L$48</f>
        <v>0</v>
      </c>
      <c r="C72" s="19">
        <f>'MONTH 1'!L$50</f>
        <v>0</v>
      </c>
      <c r="D72" s="65">
        <f>'Base Data'!J18</f>
        <v>0</v>
      </c>
      <c r="E72" s="38">
        <f>'MONTH 1'!K$99</f>
        <v>0</v>
      </c>
      <c r="F72" s="19">
        <f>'MONTH 1'!K$101</f>
        <v>0</v>
      </c>
      <c r="G72" s="229"/>
      <c r="H72" s="229"/>
      <c r="I72" s="229"/>
      <c r="J72" s="229"/>
      <c r="K72" s="229"/>
      <c r="L72" s="229"/>
      <c r="M72" s="229"/>
      <c r="N72" s="229"/>
      <c r="O72" s="229"/>
    </row>
    <row r="73" spans="1:15" ht="12.75">
      <c r="A73" s="65">
        <f>'Base Data'!H19</f>
        <v>0</v>
      </c>
      <c r="B73" s="38">
        <f>'MONTH 1'!M$48</f>
        <v>0</v>
      </c>
      <c r="C73" s="19">
        <f>'MONTH 1'!M$50</f>
        <v>0</v>
      </c>
      <c r="D73" s="65">
        <f>'Base Data'!J19</f>
        <v>0</v>
      </c>
      <c r="E73" s="38">
        <f>'MONTH 1'!L$99</f>
        <v>0</v>
      </c>
      <c r="F73" s="19">
        <f>'MONTH 1'!L$101</f>
        <v>0</v>
      </c>
      <c r="G73" s="229"/>
      <c r="H73" s="229"/>
      <c r="I73" s="229"/>
      <c r="J73" s="229"/>
      <c r="K73" s="229"/>
      <c r="L73" s="229"/>
      <c r="M73" s="229"/>
      <c r="N73" s="229"/>
      <c r="O73" s="229"/>
    </row>
    <row r="74" spans="1:15" ht="12.75">
      <c r="A74" s="65">
        <f>'Base Data'!H20</f>
        <v>0</v>
      </c>
      <c r="B74" s="38">
        <f>'MONTH 1'!N$48</f>
        <v>0</v>
      </c>
      <c r="C74" s="19">
        <f>'MONTH 1'!N$50</f>
        <v>0</v>
      </c>
      <c r="D74" s="65">
        <f>'Base Data'!J20</f>
        <v>0</v>
      </c>
      <c r="E74" s="38">
        <f>'MONTH 1'!M$99</f>
        <v>0</v>
      </c>
      <c r="F74" s="19">
        <f>'MONTH 1'!M$101</f>
        <v>0</v>
      </c>
      <c r="G74" s="229"/>
      <c r="H74" s="229"/>
      <c r="I74" s="229"/>
      <c r="J74" s="229"/>
      <c r="K74" s="229"/>
      <c r="L74" s="229"/>
      <c r="M74" s="229"/>
      <c r="N74" s="229"/>
      <c r="O74" s="229"/>
    </row>
    <row r="75" spans="1:15" ht="12.75">
      <c r="A75" s="65">
        <f>'Base Data'!H21</f>
        <v>0</v>
      </c>
      <c r="B75" s="38">
        <f>'MONTH 1'!O$48</f>
        <v>0</v>
      </c>
      <c r="C75" s="19">
        <f>'MONTH 1'!O$50</f>
        <v>0</v>
      </c>
      <c r="D75" s="65">
        <f>'Base Data'!J21</f>
        <v>0</v>
      </c>
      <c r="E75" s="38">
        <f>'MONTH 1'!N$99</f>
        <v>0</v>
      </c>
      <c r="F75" s="19">
        <f>'MONTH 1'!N$101</f>
        <v>0</v>
      </c>
      <c r="G75" s="229"/>
      <c r="H75" s="229"/>
      <c r="I75" s="229"/>
      <c r="J75" s="229"/>
      <c r="K75" s="229"/>
      <c r="L75" s="229"/>
      <c r="M75" s="229"/>
      <c r="N75" s="229"/>
      <c r="O75" s="229"/>
    </row>
    <row r="76" spans="1:15" ht="12.75">
      <c r="A76" s="65">
        <f>'Base Data'!H22</f>
        <v>0</v>
      </c>
      <c r="B76" s="38">
        <f>'MONTH 1'!P$48</f>
        <v>0</v>
      </c>
      <c r="C76" s="19">
        <f>'MONTH 1'!P$50</f>
        <v>0</v>
      </c>
      <c r="D76" s="65">
        <f>'Base Data'!J22</f>
        <v>0</v>
      </c>
      <c r="E76" s="38">
        <f>'MONTH 1'!O$99</f>
        <v>0</v>
      </c>
      <c r="F76" s="19">
        <f>'MONTH 1'!O$101</f>
        <v>0</v>
      </c>
      <c r="G76" s="229"/>
      <c r="H76" s="229"/>
      <c r="I76" s="229"/>
      <c r="J76" s="229"/>
      <c r="K76" s="229"/>
      <c r="L76" s="229"/>
      <c r="M76" s="229"/>
      <c r="N76" s="229"/>
      <c r="O76" s="229"/>
    </row>
    <row r="77" spans="1:15" ht="12.75">
      <c r="A77" s="65">
        <f>'Base Data'!H23</f>
        <v>0</v>
      </c>
      <c r="B77" s="38">
        <f>'MONTH 1'!Q$48</f>
        <v>0</v>
      </c>
      <c r="C77" s="19">
        <f>'MONTH 1'!Q$50</f>
        <v>0</v>
      </c>
      <c r="D77" s="65">
        <f>'Base Data'!J23</f>
        <v>0</v>
      </c>
      <c r="E77" s="38">
        <f>'MONTH 1'!P$99</f>
        <v>0</v>
      </c>
      <c r="F77" s="19">
        <f>'MONTH 1'!P$101</f>
        <v>0</v>
      </c>
      <c r="G77" s="229"/>
      <c r="H77" s="229"/>
      <c r="I77" s="229"/>
      <c r="J77" s="229"/>
      <c r="K77" s="229"/>
      <c r="L77" s="229"/>
      <c r="M77" s="229"/>
      <c r="N77" s="229"/>
      <c r="O77" s="229"/>
    </row>
    <row r="78" spans="1:15" ht="12.75">
      <c r="A78" s="65">
        <f>'Base Data'!H24</f>
        <v>0</v>
      </c>
      <c r="B78" s="38">
        <f>'MONTH 1'!R$48</f>
        <v>0</v>
      </c>
      <c r="C78" s="19">
        <f>'MONTH 1'!R$50</f>
        <v>0</v>
      </c>
      <c r="D78" s="65">
        <f>'Base Data'!J24</f>
        <v>0</v>
      </c>
      <c r="E78" s="38">
        <f>'MONTH 1'!Q$99</f>
        <v>0</v>
      </c>
      <c r="F78" s="19">
        <f>'MONTH 1'!Q$101</f>
        <v>0</v>
      </c>
      <c r="G78" s="229"/>
      <c r="H78" s="229"/>
      <c r="I78" s="229"/>
      <c r="J78" s="229"/>
      <c r="K78" s="229"/>
      <c r="L78" s="229"/>
      <c r="M78" s="229"/>
      <c r="N78" s="229"/>
      <c r="O78" s="229"/>
    </row>
    <row r="79" spans="1:15" ht="12.75">
      <c r="A79" s="65">
        <f>'Base Data'!H25</f>
        <v>0</v>
      </c>
      <c r="B79" s="38">
        <f>'MONTH 1'!S$48</f>
        <v>0</v>
      </c>
      <c r="C79" s="19">
        <f>'MONTH 1'!S$50</f>
        <v>0</v>
      </c>
      <c r="D79" s="65">
        <f>'Base Data'!J25</f>
        <v>0</v>
      </c>
      <c r="E79" s="38">
        <f>'MONTH 1'!R$99</f>
        <v>0</v>
      </c>
      <c r="F79" s="19">
        <f>'MONTH 1'!R$101</f>
        <v>0</v>
      </c>
      <c r="G79" s="229"/>
      <c r="H79" s="229"/>
      <c r="I79" s="229"/>
      <c r="J79" s="229"/>
      <c r="K79" s="229"/>
      <c r="L79" s="229"/>
      <c r="M79" s="229"/>
      <c r="N79" s="229"/>
      <c r="O79" s="229"/>
    </row>
    <row r="80" spans="1:15" ht="12.75">
      <c r="A80" s="65">
        <f>'Base Data'!H26</f>
        <v>0</v>
      </c>
      <c r="B80" s="38">
        <f>'MONTH 1'!T$48</f>
        <v>0</v>
      </c>
      <c r="C80" s="19">
        <f>'MONTH 1'!T$50</f>
        <v>0</v>
      </c>
      <c r="D80" s="65">
        <f>'Base Data'!J26</f>
        <v>0</v>
      </c>
      <c r="E80" s="38">
        <f>'MONTH 1'!S$99</f>
        <v>0</v>
      </c>
      <c r="F80" s="19">
        <f>'MONTH 1'!S$101</f>
        <v>0</v>
      </c>
      <c r="G80" s="229"/>
      <c r="H80" s="229"/>
      <c r="I80" s="229"/>
      <c r="J80" s="229"/>
      <c r="K80" s="229"/>
      <c r="L80" s="229"/>
      <c r="M80" s="229"/>
      <c r="N80" s="229"/>
      <c r="O80" s="229"/>
    </row>
    <row r="81" spans="1:15" ht="12.75">
      <c r="A81" s="65">
        <f>'Base Data'!H27</f>
        <v>0</v>
      </c>
      <c r="B81" s="38">
        <f>'MONTH 1'!U$48</f>
        <v>0</v>
      </c>
      <c r="C81" s="19">
        <f>'MONTH 1'!U$50</f>
        <v>0</v>
      </c>
      <c r="D81" s="65">
        <f>'Base Data'!J27</f>
        <v>0</v>
      </c>
      <c r="E81" s="38">
        <f>'MONTH 1'!T$99</f>
        <v>0</v>
      </c>
      <c r="F81" s="19">
        <f>'MONTH 1'!T$101</f>
        <v>0</v>
      </c>
      <c r="G81" s="229"/>
      <c r="H81" s="229"/>
      <c r="I81" s="229"/>
      <c r="J81" s="229"/>
      <c r="K81" s="229"/>
      <c r="L81" s="229"/>
      <c r="M81" s="229"/>
      <c r="N81" s="229"/>
      <c r="O81" s="229"/>
    </row>
    <row r="82" spans="1:15" ht="12.75">
      <c r="A82" s="65">
        <f>'Base Data'!H28</f>
        <v>0</v>
      </c>
      <c r="B82" s="38">
        <f>'MONTH 1'!V$48</f>
        <v>0</v>
      </c>
      <c r="C82" s="19">
        <f>'MONTH 1'!V$50</f>
        <v>0</v>
      </c>
      <c r="D82" s="65">
        <f>'Base Data'!J28</f>
        <v>0</v>
      </c>
      <c r="E82" s="38">
        <f>'MONTH 1'!U$99</f>
        <v>0</v>
      </c>
      <c r="F82" s="19">
        <f>'MONTH 1'!U$101</f>
        <v>0</v>
      </c>
      <c r="G82" s="229"/>
      <c r="H82" s="229"/>
      <c r="I82" s="229"/>
      <c r="J82" s="229"/>
      <c r="K82" s="229"/>
      <c r="L82" s="229"/>
      <c r="M82" s="229"/>
      <c r="N82" s="229"/>
      <c r="O82" s="229"/>
    </row>
    <row r="83" spans="1:15" ht="12.75">
      <c r="A83" s="65">
        <f>'Base Data'!H29</f>
        <v>0</v>
      </c>
      <c r="B83" s="38">
        <f>'MONTH 1'!W$48</f>
        <v>0</v>
      </c>
      <c r="C83" s="19">
        <f>'MONTH 1'!W$50</f>
        <v>0</v>
      </c>
      <c r="D83" s="65">
        <f>'Base Data'!J29</f>
        <v>0</v>
      </c>
      <c r="E83" s="38">
        <f>'MONTH 1'!V$99</f>
        <v>0</v>
      </c>
      <c r="F83" s="19">
        <f>'MONTH 1'!V$101</f>
        <v>0</v>
      </c>
      <c r="G83" s="229"/>
      <c r="H83" s="229"/>
      <c r="I83" s="229"/>
      <c r="J83" s="229"/>
      <c r="K83" s="229"/>
      <c r="L83" s="229"/>
      <c r="M83" s="229"/>
      <c r="N83" s="229"/>
      <c r="O83" s="229"/>
    </row>
    <row r="84" spans="1:15" ht="12.75">
      <c r="A84" s="65">
        <f>'Base Data'!H30</f>
        <v>0</v>
      </c>
      <c r="B84" s="38">
        <f>'MONTH 1'!X$48</f>
        <v>0</v>
      </c>
      <c r="C84" s="19">
        <f>'MONTH 1'!X$50</f>
        <v>0</v>
      </c>
      <c r="D84" s="65">
        <f>'Base Data'!J30</f>
        <v>0</v>
      </c>
      <c r="E84" s="38">
        <f>'MONTH 1'!W$99</f>
        <v>0</v>
      </c>
      <c r="F84" s="19">
        <f>'MONTH 1'!W$101</f>
        <v>0</v>
      </c>
      <c r="G84" s="229"/>
      <c r="H84" s="229"/>
      <c r="I84" s="229"/>
      <c r="J84" s="229"/>
      <c r="K84" s="229"/>
      <c r="L84" s="229"/>
      <c r="M84" s="229"/>
      <c r="N84" s="229"/>
      <c r="O84" s="229"/>
    </row>
    <row r="85" spans="1:15" ht="12.75">
      <c r="A85" s="65">
        <f>'Base Data'!H31</f>
        <v>0</v>
      </c>
      <c r="B85" s="38">
        <f>'MONTH 1'!Y$48</f>
        <v>0</v>
      </c>
      <c r="C85" s="19">
        <f>'MONTH 1'!Y$50</f>
        <v>0</v>
      </c>
      <c r="D85" s="65">
        <f>'Base Data'!J31</f>
        <v>0</v>
      </c>
      <c r="E85" s="38">
        <f>'MONTH 1'!X$99</f>
        <v>0</v>
      </c>
      <c r="F85" s="19">
        <f>'MONTH 1'!X$101</f>
        <v>0</v>
      </c>
      <c r="G85" s="229"/>
      <c r="H85" s="229"/>
      <c r="I85" s="229"/>
      <c r="J85" s="229"/>
      <c r="K85" s="229"/>
      <c r="L85" s="229"/>
      <c r="M85" s="229"/>
      <c r="N85" s="229"/>
      <c r="O85" s="229"/>
    </row>
    <row r="86" spans="1:15" ht="12.75">
      <c r="A86" s="65">
        <f>'Base Data'!H32</f>
        <v>0</v>
      </c>
      <c r="B86" s="38">
        <f>'MONTH 1'!Z$48</f>
        <v>0</v>
      </c>
      <c r="C86" s="19">
        <f>'MONTH 1'!Z$50</f>
        <v>0</v>
      </c>
      <c r="D86" s="65">
        <f>'Base Data'!J32</f>
        <v>0</v>
      </c>
      <c r="E86" s="38">
        <f>'Base Data'!K32</f>
        <v>0</v>
      </c>
      <c r="F86" s="19">
        <f>'Base Data'!L32</f>
        <v>0</v>
      </c>
      <c r="G86" s="229"/>
      <c r="H86" s="229"/>
      <c r="I86" s="229"/>
      <c r="J86" s="229"/>
      <c r="K86" s="229"/>
      <c r="L86" s="229"/>
      <c r="M86" s="229"/>
      <c r="N86" s="229"/>
      <c r="O86" s="229"/>
    </row>
    <row r="87" spans="1:15" ht="13.5" thickBot="1">
      <c r="A87" s="47"/>
      <c r="B87" s="647"/>
      <c r="C87" s="648"/>
      <c r="D87" s="649">
        <f>'Base Data'!J33</f>
        <v>0</v>
      </c>
      <c r="E87" s="650">
        <f>'Base Data'!K33</f>
        <v>0</v>
      </c>
      <c r="F87" s="651">
        <f>'Base Data'!L33</f>
        <v>0</v>
      </c>
      <c r="G87" s="229"/>
      <c r="H87" s="229"/>
      <c r="I87" s="229"/>
      <c r="J87" s="229"/>
      <c r="K87" s="229"/>
      <c r="L87" s="229"/>
      <c r="M87" s="229"/>
      <c r="N87" s="229"/>
      <c r="O87" s="229"/>
    </row>
    <row r="88" spans="1:15" ht="24.75" customHeight="1" thickBot="1">
      <c r="A88" s="69" t="s">
        <v>72</v>
      </c>
      <c r="B88" s="70">
        <f>SUM(B67:B87)</f>
        <v>0</v>
      </c>
      <c r="C88" s="21">
        <f>SUM(C67:C87)</f>
        <v>0</v>
      </c>
      <c r="D88" s="69" t="s">
        <v>78</v>
      </c>
      <c r="E88" s="70">
        <f>SUM(E67:E87)</f>
        <v>0</v>
      </c>
      <c r="F88" s="21">
        <f>SUM(F67:F87)</f>
        <v>0</v>
      </c>
      <c r="G88" s="229"/>
      <c r="H88" s="229"/>
      <c r="I88" s="229"/>
      <c r="J88" s="229"/>
      <c r="K88" s="229"/>
      <c r="L88" s="229"/>
      <c r="M88" s="229"/>
      <c r="N88" s="229"/>
      <c r="O88" s="229"/>
    </row>
    <row r="89" spans="1:15" ht="12.75">
      <c r="A89" s="47"/>
      <c r="B89" s="66"/>
      <c r="C89" s="66"/>
      <c r="D89" s="37"/>
      <c r="E89" s="66"/>
      <c r="F89" s="44"/>
      <c r="G89" s="229"/>
      <c r="H89" s="229"/>
      <c r="I89" s="229"/>
      <c r="J89" s="229"/>
      <c r="K89" s="229"/>
      <c r="L89" s="229"/>
      <c r="M89" s="229"/>
      <c r="N89" s="229"/>
      <c r="O89" s="229"/>
    </row>
    <row r="90" spans="1:15" ht="12.75">
      <c r="A90" s="47"/>
      <c r="B90" s="66"/>
      <c r="C90" s="66"/>
      <c r="D90" s="37"/>
      <c r="E90" s="66"/>
      <c r="F90" s="44"/>
      <c r="G90" s="229"/>
      <c r="H90" s="229"/>
      <c r="I90" s="229"/>
      <c r="J90" s="229"/>
      <c r="K90" s="229"/>
      <c r="L90" s="229"/>
      <c r="M90" s="229"/>
      <c r="N90" s="229"/>
      <c r="O90" s="229"/>
    </row>
    <row r="91" spans="1:15" ht="12.75">
      <c r="A91" s="46" t="s">
        <v>69</v>
      </c>
      <c r="B91" s="860"/>
      <c r="C91" s="860"/>
      <c r="D91" s="860"/>
      <c r="E91" s="860"/>
      <c r="F91" s="44"/>
      <c r="G91" s="229"/>
      <c r="H91" s="229"/>
      <c r="I91" s="229"/>
      <c r="J91" s="229"/>
      <c r="K91" s="229"/>
      <c r="L91" s="229"/>
      <c r="M91" s="229"/>
      <c r="N91" s="229"/>
      <c r="O91" s="229"/>
    </row>
    <row r="92" spans="1:15" ht="12.75">
      <c r="A92" s="46" t="s">
        <v>70</v>
      </c>
      <c r="B92" s="860"/>
      <c r="C92" s="860"/>
      <c r="D92" s="860"/>
      <c r="E92" s="860"/>
      <c r="F92" s="44"/>
      <c r="G92" s="229"/>
      <c r="H92" s="229"/>
      <c r="I92" s="229"/>
      <c r="J92" s="229"/>
      <c r="K92" s="229"/>
      <c r="L92" s="229"/>
      <c r="M92" s="229"/>
      <c r="N92" s="229"/>
      <c r="O92" s="229"/>
    </row>
    <row r="93" spans="1:15" ht="12.75">
      <c r="A93" s="46" t="s">
        <v>71</v>
      </c>
      <c r="B93" s="860"/>
      <c r="C93" s="860"/>
      <c r="D93" s="860"/>
      <c r="E93" s="860"/>
      <c r="F93" s="44"/>
      <c r="G93" s="229"/>
      <c r="H93" s="229"/>
      <c r="I93" s="229"/>
      <c r="J93" s="229"/>
      <c r="K93" s="229"/>
      <c r="L93" s="229"/>
      <c r="M93" s="229"/>
      <c r="N93" s="229"/>
      <c r="O93" s="229"/>
    </row>
    <row r="94" spans="1:15" ht="12.75">
      <c r="A94" s="46" t="s">
        <v>70</v>
      </c>
      <c r="B94" s="860"/>
      <c r="C94" s="860"/>
      <c r="D94" s="860"/>
      <c r="E94" s="860"/>
      <c r="F94" s="44"/>
      <c r="G94" s="229"/>
      <c r="H94" s="229"/>
      <c r="I94" s="229"/>
      <c r="J94" s="229"/>
      <c r="K94" s="229"/>
      <c r="L94" s="229"/>
      <c r="M94" s="229"/>
      <c r="N94" s="229"/>
      <c r="O94" s="229"/>
    </row>
    <row r="95" spans="1:15" ht="12.75">
      <c r="A95" s="47"/>
      <c r="B95" s="71"/>
      <c r="C95" s="71"/>
      <c r="D95" s="37"/>
      <c r="E95" s="71"/>
      <c r="F95" s="44"/>
      <c r="G95" s="229"/>
      <c r="H95" s="229"/>
      <c r="I95" s="229"/>
      <c r="J95" s="229"/>
      <c r="K95" s="229"/>
      <c r="L95" s="229"/>
      <c r="M95" s="229"/>
      <c r="N95" s="229"/>
      <c r="O95" s="229"/>
    </row>
    <row r="96" spans="1:15" ht="12.75">
      <c r="A96" s="47"/>
      <c r="B96" s="71"/>
      <c r="C96" s="71"/>
      <c r="D96" s="71"/>
      <c r="E96" s="71"/>
      <c r="F96" s="44"/>
      <c r="G96" s="229"/>
      <c r="H96" s="229"/>
      <c r="I96" s="229"/>
      <c r="J96" s="229"/>
      <c r="K96" s="229"/>
      <c r="L96" s="229"/>
      <c r="M96" s="229"/>
      <c r="N96" s="229"/>
      <c r="O96" s="229"/>
    </row>
    <row r="97" spans="1:15" ht="12.75">
      <c r="A97" s="47"/>
      <c r="B97" s="71"/>
      <c r="C97" s="71"/>
      <c r="D97" s="71"/>
      <c r="E97" s="71"/>
      <c r="F97" s="44"/>
      <c r="G97" s="229"/>
      <c r="H97" s="229"/>
      <c r="I97" s="229"/>
      <c r="J97" s="229"/>
      <c r="K97" s="229"/>
      <c r="L97" s="229"/>
      <c r="M97" s="229"/>
      <c r="N97" s="229"/>
      <c r="O97" s="229"/>
    </row>
    <row r="98" spans="1:15" ht="13.5" thickBot="1">
      <c r="A98" s="53"/>
      <c r="B98" s="54"/>
      <c r="C98" s="54"/>
      <c r="D98" s="54"/>
      <c r="E98" s="54"/>
      <c r="F98" s="72"/>
      <c r="G98" s="229"/>
      <c r="H98" s="229"/>
      <c r="I98" s="229"/>
      <c r="J98" s="229"/>
      <c r="K98" s="229"/>
      <c r="L98" s="229"/>
      <c r="M98" s="229"/>
      <c r="N98" s="229"/>
      <c r="O98" s="229"/>
    </row>
    <row r="101" spans="1:4" ht="12.75">
      <c r="A101" s="57"/>
      <c r="D101" s="57"/>
    </row>
    <row r="152" ht="12.75">
      <c r="F152" s="74"/>
    </row>
  </sheetData>
  <sheetProtection password="C49E" sheet="1" objects="1" scenarios="1" selectLockedCells="1"/>
  <mergeCells count="16">
    <mergeCell ref="H11:N26"/>
    <mergeCell ref="H28:L28"/>
    <mergeCell ref="A61:F61"/>
    <mergeCell ref="A2:F2"/>
    <mergeCell ref="A4:F4"/>
    <mergeCell ref="B57:E57"/>
    <mergeCell ref="B58:E58"/>
    <mergeCell ref="B55:E55"/>
    <mergeCell ref="B56:E56"/>
    <mergeCell ref="A63:D63"/>
    <mergeCell ref="B94:E94"/>
    <mergeCell ref="A64:B64"/>
    <mergeCell ref="B93:E93"/>
    <mergeCell ref="B91:E91"/>
    <mergeCell ref="B92:E92"/>
    <mergeCell ref="E64:F64"/>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H28:L28" location="MonthlyHelp!A1" display="Click here to go to a more detailed help screen"/>
  </hyperlinks>
  <printOptions/>
  <pageMargins left="0.3937007874015748" right="0.1968503937007874" top="0.3937007874015748" bottom="0.3937007874015748" header="0.5118110236220472" footer="0.5118110236220472"/>
  <pageSetup fitToHeight="2" horizontalDpi="600" verticalDpi="600" orientation="portrait" paperSize="9" scale="96" r:id="rId2"/>
  <rowBreaks count="2" manualBreakCount="2">
    <brk id="59" max="255" man="1"/>
    <brk id="120" max="255" man="1"/>
  </rowBreaks>
  <drawing r:id="rId1"/>
</worksheet>
</file>

<file path=xl/worksheets/sheet12.xml><?xml version="1.0" encoding="utf-8"?>
<worksheet xmlns="http://schemas.openxmlformats.org/spreadsheetml/2006/main" xmlns:r="http://schemas.openxmlformats.org/officeDocument/2006/relationships">
  <sheetPr codeName="Sheet11"/>
  <dimension ref="A1:AC105"/>
  <sheetViews>
    <sheetView showGridLines="0" showRowColHeaders="0" showZeros="0" zoomScale="75" zoomScaleNormal="75" zoomScalePageLayoutView="0" workbookViewId="0" topLeftCell="A52">
      <selection activeCell="AA58" sqref="AA58"/>
    </sheetView>
  </sheetViews>
  <sheetFormatPr defaultColWidth="9.140625" defaultRowHeight="12.75"/>
  <cols>
    <col min="1" max="1" width="11.57421875" style="0" bestFit="1" customWidth="1"/>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321"/>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484"/>
      <c r="D2" s="229"/>
      <c r="E2" s="245"/>
      <c r="F2" s="229"/>
      <c r="G2" s="267" t="str">
        <f>'Base Data'!C12</f>
        <v>August</v>
      </c>
      <c r="H2" s="229"/>
      <c r="I2" s="229"/>
      <c r="J2" s="229"/>
      <c r="K2" s="229"/>
      <c r="L2" s="229"/>
      <c r="M2" s="229"/>
      <c r="N2" s="229"/>
      <c r="O2" s="229"/>
      <c r="P2" s="229"/>
      <c r="Q2" s="229"/>
      <c r="R2" s="229"/>
      <c r="S2" s="251" t="str">
        <f>G2</f>
        <v>August</v>
      </c>
      <c r="T2" s="229"/>
      <c r="U2" s="229"/>
      <c r="V2" s="229"/>
      <c r="W2" s="229"/>
      <c r="X2" s="229"/>
      <c r="Y2" s="229"/>
      <c r="Z2" s="229"/>
      <c r="AA2" s="229"/>
      <c r="AB2" s="229"/>
      <c r="AC2" s="229"/>
    </row>
    <row r="3" spans="1:29" ht="18">
      <c r="A3" s="268"/>
      <c r="B3" s="263"/>
      <c r="C3" s="321"/>
      <c r="D3" s="263"/>
      <c r="E3" s="265"/>
      <c r="F3" s="263"/>
      <c r="G3" s="320">
        <f>'Base Data'!D12</f>
        <v>2010</v>
      </c>
      <c r="H3" s="263"/>
      <c r="I3" s="263"/>
      <c r="J3" s="263"/>
      <c r="K3" s="263"/>
      <c r="L3" s="263"/>
      <c r="M3" s="263"/>
      <c r="N3" s="263"/>
      <c r="O3" s="263"/>
      <c r="P3" s="263"/>
      <c r="Q3" s="229"/>
      <c r="R3" s="229"/>
      <c r="S3" s="251">
        <f>G3</f>
        <v>2010</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6" t="s">
        <v>48</v>
      </c>
      <c r="B5" s="854" t="s">
        <v>44</v>
      </c>
      <c r="C5" s="314" t="s">
        <v>45</v>
      </c>
      <c r="D5" s="314" t="s">
        <v>46</v>
      </c>
      <c r="E5" s="271" t="s">
        <v>115</v>
      </c>
      <c r="F5" s="854" t="s">
        <v>47</v>
      </c>
      <c r="G5" s="315">
        <v>1</v>
      </c>
      <c r="H5" s="314">
        <v>2</v>
      </c>
      <c r="I5" s="314">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7"/>
      <c r="B6" s="855"/>
      <c r="C6" s="319" t="s">
        <v>49</v>
      </c>
      <c r="D6" s="319" t="s">
        <v>45</v>
      </c>
      <c r="E6" s="273" t="s">
        <v>113</v>
      </c>
      <c r="F6" s="855"/>
      <c r="G6" s="316" t="str">
        <f>'Base Data'!$G13</f>
        <v>INTEREST</v>
      </c>
      <c r="H6" s="316">
        <f>'Base Data'!$G14</f>
        <v>0</v>
      </c>
      <c r="I6" s="316">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597"/>
      <c r="B7" s="114"/>
      <c r="C7" s="114"/>
      <c r="D7" s="275">
        <f>SUM(G7:Z7)</f>
        <v>0</v>
      </c>
      <c r="E7" s="10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598"/>
      <c r="B8" s="94"/>
      <c r="C8" s="94"/>
      <c r="D8" s="275">
        <f aca="true" t="shared" si="0" ref="D8:D47">SUM(G8:Z8)</f>
        <v>0</v>
      </c>
      <c r="E8" s="10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598"/>
      <c r="B9" s="94"/>
      <c r="C9" s="94"/>
      <c r="D9" s="275">
        <f t="shared" si="0"/>
        <v>0</v>
      </c>
      <c r="E9" s="10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598"/>
      <c r="B10" s="94"/>
      <c r="C10" s="94"/>
      <c r="D10" s="275">
        <f t="shared" si="0"/>
        <v>0</v>
      </c>
      <c r="E10" s="10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598"/>
      <c r="B11" s="94"/>
      <c r="C11" s="94"/>
      <c r="D11" s="275">
        <f t="shared" si="0"/>
        <v>0</v>
      </c>
      <c r="E11" s="10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598"/>
      <c r="B12" s="94"/>
      <c r="C12" s="94"/>
      <c r="D12" s="275">
        <f t="shared" si="0"/>
        <v>0</v>
      </c>
      <c r="E12" s="10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598"/>
      <c r="B13" s="94"/>
      <c r="C13" s="94"/>
      <c r="D13" s="275">
        <f t="shared" si="0"/>
        <v>0</v>
      </c>
      <c r="E13" s="10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598"/>
      <c r="B14" s="94"/>
      <c r="C14" s="94"/>
      <c r="D14" s="275">
        <f t="shared" si="0"/>
        <v>0</v>
      </c>
      <c r="E14" s="10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598"/>
      <c r="B15" s="94"/>
      <c r="C15" s="94"/>
      <c r="D15" s="275">
        <f t="shared" si="0"/>
        <v>0</v>
      </c>
      <c r="E15" s="10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598"/>
      <c r="B16" s="94"/>
      <c r="C16" s="94"/>
      <c r="D16" s="275">
        <f t="shared" si="0"/>
        <v>0</v>
      </c>
      <c r="E16" s="10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598"/>
      <c r="B17" s="94"/>
      <c r="C17" s="94"/>
      <c r="D17" s="275">
        <f t="shared" si="0"/>
        <v>0</v>
      </c>
      <c r="E17" s="10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598"/>
      <c r="B18" s="94"/>
      <c r="C18" s="94"/>
      <c r="D18" s="275">
        <f t="shared" si="0"/>
        <v>0</v>
      </c>
      <c r="E18" s="10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598"/>
      <c r="B19" s="94"/>
      <c r="C19" s="94"/>
      <c r="D19" s="275">
        <f t="shared" si="0"/>
        <v>0</v>
      </c>
      <c r="E19" s="10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598"/>
      <c r="B20" s="125"/>
      <c r="C20" s="94"/>
      <c r="D20" s="275">
        <f t="shared" si="0"/>
        <v>0</v>
      </c>
      <c r="E20" s="10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125"/>
      <c r="C21" s="94"/>
      <c r="D21" s="275">
        <f t="shared" si="0"/>
        <v>0</v>
      </c>
      <c r="E21" s="10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125"/>
      <c r="C22" s="94"/>
      <c r="D22" s="275">
        <f t="shared" si="0"/>
        <v>0</v>
      </c>
      <c r="E22" s="10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125"/>
      <c r="C23" s="94"/>
      <c r="D23" s="275">
        <f t="shared" si="0"/>
        <v>0</v>
      </c>
      <c r="E23" s="10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125"/>
      <c r="C24" s="94"/>
      <c r="D24" s="275">
        <f t="shared" si="0"/>
        <v>0</v>
      </c>
      <c r="E24" s="10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125"/>
      <c r="C25" s="94"/>
      <c r="D25" s="275">
        <f t="shared" si="0"/>
        <v>0</v>
      </c>
      <c r="E25" s="10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125"/>
      <c r="C26" s="94"/>
      <c r="D26" s="275">
        <f t="shared" si="0"/>
        <v>0</v>
      </c>
      <c r="E26" s="10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125"/>
      <c r="C27" s="94"/>
      <c r="D27" s="275">
        <f t="shared" si="0"/>
        <v>0</v>
      </c>
      <c r="E27" s="10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125"/>
      <c r="C28" s="94"/>
      <c r="D28" s="275">
        <f t="shared" si="0"/>
        <v>0</v>
      </c>
      <c r="E28" s="10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125"/>
      <c r="C29" s="94"/>
      <c r="D29" s="275">
        <f t="shared" si="0"/>
        <v>0</v>
      </c>
      <c r="E29" s="10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275">
        <f t="shared" si="0"/>
        <v>0</v>
      </c>
      <c r="E30" s="10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275">
        <f t="shared" si="0"/>
        <v>0</v>
      </c>
      <c r="E31" s="10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275">
        <f t="shared" si="0"/>
        <v>0</v>
      </c>
      <c r="E32" s="10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275">
        <f t="shared" si="0"/>
        <v>0</v>
      </c>
      <c r="E33" s="10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275">
        <f t="shared" si="0"/>
        <v>0</v>
      </c>
      <c r="E34" s="10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275">
        <f t="shared" si="0"/>
        <v>0</v>
      </c>
      <c r="E35" s="10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275">
        <f t="shared" si="0"/>
        <v>0</v>
      </c>
      <c r="E36" s="10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275">
        <f t="shared" si="0"/>
        <v>0</v>
      </c>
      <c r="E37" s="10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275">
        <f t="shared" si="0"/>
        <v>0</v>
      </c>
      <c r="E38" s="10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275">
        <f t="shared" si="0"/>
        <v>0</v>
      </c>
      <c r="E39" s="10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275">
        <f t="shared" si="0"/>
        <v>0</v>
      </c>
      <c r="E40" s="10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275">
        <f t="shared" si="0"/>
        <v>0</v>
      </c>
      <c r="E41" s="10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275">
        <f t="shared" si="0"/>
        <v>0</v>
      </c>
      <c r="E42" s="10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275">
        <f t="shared" si="0"/>
        <v>0</v>
      </c>
      <c r="E43" s="10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275">
        <f t="shared" si="0"/>
        <v>0</v>
      </c>
      <c r="E44" s="10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275">
        <f t="shared" si="0"/>
        <v>0</v>
      </c>
      <c r="E45" s="10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275">
        <f t="shared" si="0"/>
        <v>0</v>
      </c>
      <c r="E46" s="10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16"/>
      <c r="B47" s="117"/>
      <c r="C47" s="117"/>
      <c r="D47" s="275">
        <f t="shared" si="0"/>
        <v>0</v>
      </c>
      <c r="E47" s="110"/>
      <c r="F47" s="134"/>
      <c r="G47" s="134"/>
      <c r="H47" s="134"/>
      <c r="I47" s="134"/>
      <c r="J47" s="134"/>
      <c r="K47" s="134"/>
      <c r="L47" s="134"/>
      <c r="M47" s="134"/>
      <c r="N47" s="134"/>
      <c r="O47" s="134"/>
      <c r="P47" s="134"/>
      <c r="Q47" s="121"/>
      <c r="R47" s="121"/>
      <c r="S47" s="121"/>
      <c r="T47" s="121"/>
      <c r="U47" s="121"/>
      <c r="V47" s="121"/>
      <c r="W47" s="121"/>
      <c r="X47" s="121"/>
      <c r="Y47" s="121"/>
      <c r="Z47" s="122"/>
      <c r="AA47" s="229"/>
      <c r="AB47" s="229"/>
      <c r="AC47" s="229"/>
    </row>
    <row r="48" spans="1:29" ht="12.75">
      <c r="A48" s="279"/>
      <c r="B48" s="280" t="s">
        <v>50</v>
      </c>
      <c r="C48" s="280"/>
      <c r="D48" s="276">
        <f>SUM(G48:Z48)</f>
        <v>0</v>
      </c>
      <c r="E48" s="281"/>
      <c r="F48" s="282">
        <f aca="true" t="shared" si="1" ref="F48:X48">SUM(F7:F47)</f>
        <v>0</v>
      </c>
      <c r="G48" s="282">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t="shared" si="1"/>
        <v>0</v>
      </c>
      <c r="Q48" s="300">
        <f t="shared" si="1"/>
        <v>0</v>
      </c>
      <c r="R48" s="285">
        <f t="shared" si="1"/>
        <v>0</v>
      </c>
      <c r="S48" s="285">
        <f t="shared" si="1"/>
        <v>0</v>
      </c>
      <c r="T48" s="285">
        <f t="shared" si="1"/>
        <v>0</v>
      </c>
      <c r="U48" s="285">
        <f t="shared" si="1"/>
        <v>0</v>
      </c>
      <c r="V48" s="285">
        <f t="shared" si="1"/>
        <v>0</v>
      </c>
      <c r="W48" s="285">
        <f t="shared" si="1"/>
        <v>0</v>
      </c>
      <c r="X48" s="285">
        <f t="shared" si="1"/>
        <v>0</v>
      </c>
      <c r="Y48" s="285">
        <f>SUM(Y7:Y47)</f>
        <v>0</v>
      </c>
      <c r="Z48" s="286">
        <f>SUM(Z7:Z47)</f>
        <v>0</v>
      </c>
      <c r="AA48" s="229"/>
      <c r="AB48" s="229"/>
      <c r="AC48" s="229"/>
    </row>
    <row r="49" spans="1:29" ht="12.75">
      <c r="A49" s="230"/>
      <c r="B49" s="231" t="s">
        <v>51</v>
      </c>
      <c r="C49" s="231"/>
      <c r="D49" s="277">
        <f>'MONTH 1'!D50</f>
        <v>0</v>
      </c>
      <c r="E49" s="287"/>
      <c r="F49" s="288"/>
      <c r="G49" s="288">
        <f>'MONTH 1'!G50</f>
        <v>0</v>
      </c>
      <c r="H49" s="234">
        <f>'MONTH 1'!H50</f>
        <v>0</v>
      </c>
      <c r="I49" s="234">
        <f>'MONTH 1'!I50</f>
        <v>0</v>
      </c>
      <c r="J49" s="234">
        <f>'MONTH 1'!J50</f>
        <v>0</v>
      </c>
      <c r="K49" s="234">
        <f>'MONTH 1'!K50</f>
        <v>0</v>
      </c>
      <c r="L49" s="234">
        <f>'MONTH 1'!L50</f>
        <v>0</v>
      </c>
      <c r="M49" s="234">
        <f>'MONTH 1'!M50</f>
        <v>0</v>
      </c>
      <c r="N49" s="234">
        <f>'MONTH 1'!N50</f>
        <v>0</v>
      </c>
      <c r="O49" s="234">
        <f>'MONTH 1'!O50</f>
        <v>0</v>
      </c>
      <c r="P49" s="288">
        <f>'MONTH 1'!P50</f>
        <v>0</v>
      </c>
      <c r="Q49" s="288">
        <f>'MONTH 1'!Q50</f>
        <v>0</v>
      </c>
      <c r="R49" s="234">
        <f>'MONTH 1'!R50</f>
        <v>0</v>
      </c>
      <c r="S49" s="234">
        <f>'MONTH 1'!S50</f>
        <v>0</v>
      </c>
      <c r="T49" s="234">
        <f>'MONTH 1'!T50</f>
        <v>0</v>
      </c>
      <c r="U49" s="234">
        <f>'MONTH 1'!U50</f>
        <v>0</v>
      </c>
      <c r="V49" s="234">
        <f>'MONTH 1'!V50</f>
        <v>0</v>
      </c>
      <c r="W49" s="234">
        <f>'MONTH 1'!W50</f>
        <v>0</v>
      </c>
      <c r="X49" s="234">
        <f>'MONTH 1'!X50</f>
        <v>0</v>
      </c>
      <c r="Y49" s="234">
        <f>'MONTH 1'!Y50</f>
        <v>0</v>
      </c>
      <c r="Z49" s="289">
        <f>'MONTH 1'!Z50</f>
        <v>0</v>
      </c>
      <c r="AA49" s="229"/>
      <c r="AB49" s="229"/>
      <c r="AC49" s="229"/>
    </row>
    <row r="50" spans="1:29" ht="13.5" thickBot="1">
      <c r="A50" s="290"/>
      <c r="B50" s="237" t="s">
        <v>52</v>
      </c>
      <c r="C50" s="237"/>
      <c r="D50" s="278">
        <f>D48+D49</f>
        <v>0</v>
      </c>
      <c r="E50" s="291"/>
      <c r="F50" s="292"/>
      <c r="G50" s="292">
        <f aca="true" t="shared" si="2" ref="G50:P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351">
        <f t="shared" si="2"/>
        <v>0</v>
      </c>
      <c r="Q50" s="309">
        <f>Q48+Q49</f>
        <v>0</v>
      </c>
      <c r="R50" s="293">
        <f aca="true" t="shared" si="3" ref="R50:X50">R48+R49</f>
        <v>0</v>
      </c>
      <c r="S50" s="293">
        <f t="shared" si="3"/>
        <v>0</v>
      </c>
      <c r="T50" s="293">
        <f t="shared" si="3"/>
        <v>0</v>
      </c>
      <c r="U50" s="293">
        <f t="shared" si="3"/>
        <v>0</v>
      </c>
      <c r="V50" s="293">
        <f t="shared" si="3"/>
        <v>0</v>
      </c>
      <c r="W50" s="293">
        <f t="shared" si="3"/>
        <v>0</v>
      </c>
      <c r="X50" s="293">
        <f t="shared" si="3"/>
        <v>0</v>
      </c>
      <c r="Y50" s="293">
        <f>Y48+Y49</f>
        <v>0</v>
      </c>
      <c r="Z50" s="294">
        <f>Z48+Z49</f>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August</v>
      </c>
      <c r="H53" s="229"/>
      <c r="I53" s="229"/>
      <c r="J53" s="229"/>
      <c r="K53" s="229"/>
      <c r="L53" s="229"/>
      <c r="M53" s="229"/>
      <c r="N53" s="229"/>
      <c r="O53" s="229"/>
      <c r="P53" s="229"/>
      <c r="Q53" s="229"/>
      <c r="R53" s="229"/>
      <c r="S53" s="251" t="str">
        <f>G53</f>
        <v>August</v>
      </c>
      <c r="T53" s="229"/>
      <c r="U53" s="229"/>
      <c r="V53" s="229"/>
      <c r="W53" s="229"/>
      <c r="X53" s="229"/>
      <c r="Y53" s="229"/>
      <c r="Z53" s="229"/>
      <c r="AA53" s="229"/>
      <c r="AB53" s="229"/>
      <c r="AC53" s="229"/>
    </row>
    <row r="54" spans="1:29" ht="18">
      <c r="A54" s="215"/>
      <c r="B54" s="215"/>
      <c r="C54" s="215"/>
      <c r="D54" s="215"/>
      <c r="E54" s="249"/>
      <c r="F54" s="215"/>
      <c r="G54" s="613">
        <f>'Base Data'!D12</f>
        <v>2010</v>
      </c>
      <c r="H54" s="215"/>
      <c r="I54" s="215"/>
      <c r="J54" s="215"/>
      <c r="K54" s="215"/>
      <c r="L54" s="215"/>
      <c r="M54" s="215"/>
      <c r="N54" s="215"/>
      <c r="O54" s="215"/>
      <c r="P54" s="215"/>
      <c r="Q54" s="229"/>
      <c r="R54" s="229"/>
      <c r="S54" s="251">
        <f>G54</f>
        <v>2010</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6" t="s">
        <v>48</v>
      </c>
      <c r="B56" s="854" t="s">
        <v>44</v>
      </c>
      <c r="C56" s="314" t="s">
        <v>54</v>
      </c>
      <c r="D56" s="854" t="s">
        <v>55</v>
      </c>
      <c r="E56" s="271" t="s">
        <v>115</v>
      </c>
      <c r="F56" s="315">
        <v>1</v>
      </c>
      <c r="G56" s="314">
        <v>2</v>
      </c>
      <c r="H56" s="314">
        <v>3</v>
      </c>
      <c r="I56" s="314">
        <v>4</v>
      </c>
      <c r="J56" s="255">
        <v>5</v>
      </c>
      <c r="K56" s="255">
        <v>6</v>
      </c>
      <c r="L56" s="255">
        <v>7</v>
      </c>
      <c r="M56" s="255">
        <v>8</v>
      </c>
      <c r="N56" s="255">
        <v>9</v>
      </c>
      <c r="O56" s="255">
        <v>10</v>
      </c>
      <c r="P56" s="314">
        <v>11</v>
      </c>
      <c r="Q56" s="314">
        <v>12</v>
      </c>
      <c r="R56" s="255">
        <v>13</v>
      </c>
      <c r="S56" s="255">
        <v>14</v>
      </c>
      <c r="T56" s="255">
        <v>15</v>
      </c>
      <c r="U56" s="255">
        <v>16</v>
      </c>
      <c r="V56" s="255">
        <v>17</v>
      </c>
      <c r="W56" s="255">
        <v>18</v>
      </c>
      <c r="X56" s="255">
        <v>19</v>
      </c>
      <c r="Y56" s="255">
        <v>20</v>
      </c>
      <c r="Z56" s="854" t="s">
        <v>56</v>
      </c>
      <c r="AA56" s="880" t="s">
        <v>190</v>
      </c>
      <c r="AB56" s="229"/>
      <c r="AC56" s="229"/>
    </row>
    <row r="57" spans="1:29" ht="13.5" thickBot="1">
      <c r="A57" s="857"/>
      <c r="B57" s="855"/>
      <c r="C57" s="319" t="s">
        <v>49</v>
      </c>
      <c r="D57" s="855"/>
      <c r="E57" s="273" t="s">
        <v>113</v>
      </c>
      <c r="F57" s="316" t="str">
        <f>'Base Data'!$I13</f>
        <v>FEES &amp; TAXES</v>
      </c>
      <c r="G57" s="316">
        <f>'Base Data'!$I14</f>
        <v>0</v>
      </c>
      <c r="H57" s="316">
        <f>'Base Data'!$I15</f>
        <v>0</v>
      </c>
      <c r="I57" s="316">
        <f>'Base Data'!$I16</f>
        <v>0</v>
      </c>
      <c r="J57" s="261">
        <f>'Base Data'!$I17</f>
        <v>0</v>
      </c>
      <c r="K57" s="261">
        <f>'Base Data'!$I18</f>
        <v>0</v>
      </c>
      <c r="L57" s="261">
        <f>'Base Data'!$I19</f>
        <v>0</v>
      </c>
      <c r="M57" s="261">
        <f>'Base Data'!$I20</f>
        <v>0</v>
      </c>
      <c r="N57" s="261">
        <f>'Base Data'!$I21</f>
        <v>0</v>
      </c>
      <c r="O57" s="261">
        <f>'Base Data'!$I22</f>
        <v>0</v>
      </c>
      <c r="P57" s="316">
        <f>'Base Data'!$I23</f>
        <v>0</v>
      </c>
      <c r="Q57" s="316">
        <f>'Base Data'!$I24</f>
        <v>0</v>
      </c>
      <c r="R57" s="261">
        <f>'Base Data'!$I25</f>
        <v>0</v>
      </c>
      <c r="S57" s="261">
        <f>'Base Data'!$I26</f>
        <v>0</v>
      </c>
      <c r="T57" s="261">
        <f>'Base Data'!$I27</f>
        <v>0</v>
      </c>
      <c r="U57" s="261">
        <f>'Base Data'!$I28</f>
        <v>0</v>
      </c>
      <c r="V57" s="261">
        <f>'Base Data'!$I29</f>
        <v>0</v>
      </c>
      <c r="W57" s="261">
        <f>'Base Data'!$I30</f>
        <v>0</v>
      </c>
      <c r="X57" s="261">
        <f>'Base Data'!$I31</f>
        <v>0</v>
      </c>
      <c r="Y57" s="261">
        <f>'Base Data'!$I32</f>
        <v>0</v>
      </c>
      <c r="Z57" s="855"/>
      <c r="AA57" s="881"/>
      <c r="AB57" s="229"/>
      <c r="AC57" s="229"/>
    </row>
    <row r="58" spans="1:29" ht="12.75">
      <c r="A58" s="597"/>
      <c r="B58" s="114"/>
      <c r="C58" s="114"/>
      <c r="D58" s="123"/>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598"/>
      <c r="B59" s="94"/>
      <c r="C59" s="94"/>
      <c r="D59" s="125"/>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598"/>
      <c r="B60" s="94"/>
      <c r="C60" s="94"/>
      <c r="D60" s="125"/>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598"/>
      <c r="B61" s="94"/>
      <c r="C61" s="94"/>
      <c r="D61" s="125"/>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598"/>
      <c r="B62" s="94"/>
      <c r="C62" s="94"/>
      <c r="D62" s="125"/>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598"/>
      <c r="B63" s="94"/>
      <c r="C63" s="94"/>
      <c r="D63" s="125"/>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598"/>
      <c r="B64" s="94"/>
      <c r="C64" s="94"/>
      <c r="D64" s="125"/>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598"/>
      <c r="B65" s="94"/>
      <c r="C65" s="94"/>
      <c r="D65" s="125"/>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4" ref="F99:O99">SUM(F58:F98)</f>
        <v>0</v>
      </c>
      <c r="G99" s="234">
        <f t="shared" si="4"/>
        <v>0</v>
      </c>
      <c r="H99" s="234">
        <f t="shared" si="4"/>
        <v>0</v>
      </c>
      <c r="I99" s="234">
        <f t="shared" si="4"/>
        <v>0</v>
      </c>
      <c r="J99" s="234">
        <f t="shared" si="4"/>
        <v>0</v>
      </c>
      <c r="K99" s="234">
        <f t="shared" si="4"/>
        <v>0</v>
      </c>
      <c r="L99" s="234">
        <f t="shared" si="4"/>
        <v>0</v>
      </c>
      <c r="M99" s="234">
        <f t="shared" si="4"/>
        <v>0</v>
      </c>
      <c r="N99" s="234">
        <f t="shared" si="4"/>
        <v>0</v>
      </c>
      <c r="O99" s="234">
        <f t="shared" si="4"/>
        <v>0</v>
      </c>
      <c r="P99" s="234">
        <f aca="true" t="shared" si="5" ref="P99:Y99">SUM(P58:P98)</f>
        <v>0</v>
      </c>
      <c r="Q99" s="234">
        <f t="shared" si="5"/>
        <v>0</v>
      </c>
      <c r="R99" s="234">
        <f t="shared" si="5"/>
        <v>0</v>
      </c>
      <c r="S99" s="234">
        <f t="shared" si="5"/>
        <v>0</v>
      </c>
      <c r="T99" s="234">
        <f t="shared" si="5"/>
        <v>0</v>
      </c>
      <c r="U99" s="234">
        <f t="shared" si="5"/>
        <v>0</v>
      </c>
      <c r="V99" s="234">
        <f t="shared" si="5"/>
        <v>0</v>
      </c>
      <c r="W99" s="234">
        <f t="shared" si="5"/>
        <v>0</v>
      </c>
      <c r="X99" s="234">
        <f t="shared" si="5"/>
        <v>0</v>
      </c>
      <c r="Y99" s="234">
        <f t="shared" si="5"/>
        <v>0</v>
      </c>
      <c r="Z99" s="235"/>
      <c r="AA99" s="229"/>
      <c r="AB99" s="229"/>
      <c r="AC99" s="229"/>
    </row>
    <row r="100" spans="1:29" ht="12.75">
      <c r="A100" s="230"/>
      <c r="B100" s="231" t="s">
        <v>51</v>
      </c>
      <c r="C100" s="231"/>
      <c r="D100" s="232">
        <f>'MONTH 1'!D101</f>
        <v>0</v>
      </c>
      <c r="E100" s="233"/>
      <c r="F100" s="234">
        <f>'MONTH 1'!F101</f>
        <v>0</v>
      </c>
      <c r="G100" s="234">
        <f>'MONTH 1'!G101</f>
        <v>0</v>
      </c>
      <c r="H100" s="234">
        <f>'MONTH 1'!H101</f>
        <v>0</v>
      </c>
      <c r="I100" s="234">
        <f>'MONTH 1'!I101</f>
        <v>0</v>
      </c>
      <c r="J100" s="234">
        <f>'MONTH 1'!J101</f>
        <v>0</v>
      </c>
      <c r="K100" s="234">
        <f>'MONTH 1'!K101</f>
        <v>0</v>
      </c>
      <c r="L100" s="234">
        <f>'MONTH 1'!L101</f>
        <v>0</v>
      </c>
      <c r="M100" s="234">
        <f>'MONTH 1'!M101</f>
        <v>0</v>
      </c>
      <c r="N100" s="234">
        <f>'MONTH 1'!N101</f>
        <v>0</v>
      </c>
      <c r="O100" s="234">
        <f>'MONTH 1'!O101</f>
        <v>0</v>
      </c>
      <c r="P100" s="234">
        <f>'MONTH 1'!P101</f>
        <v>0</v>
      </c>
      <c r="Q100" s="234">
        <f>'MONTH 1'!Q101</f>
        <v>0</v>
      </c>
      <c r="R100" s="234">
        <f>'MONTH 1'!R101</f>
        <v>0</v>
      </c>
      <c r="S100" s="234">
        <f>'MONTH 1'!S101</f>
        <v>0</v>
      </c>
      <c r="T100" s="234">
        <f>'MONTH 1'!T101</f>
        <v>0</v>
      </c>
      <c r="U100" s="234">
        <f>'MONTH 1'!U101</f>
        <v>0</v>
      </c>
      <c r="V100" s="234">
        <f>'MONTH 1'!V101</f>
        <v>0</v>
      </c>
      <c r="W100" s="234">
        <f>'MONTH 1'!W101</f>
        <v>0</v>
      </c>
      <c r="X100" s="234">
        <f>'MONTH 1'!X101</f>
        <v>0</v>
      </c>
      <c r="Y100" s="234">
        <f>'MONTH 1'!Y101</f>
        <v>0</v>
      </c>
      <c r="Z100" s="235"/>
      <c r="AA100" s="229"/>
      <c r="AB100" s="229"/>
      <c r="AC100" s="229"/>
    </row>
    <row r="101" spans="1:29" ht="13.5" thickBot="1">
      <c r="A101" s="236"/>
      <c r="B101" s="237" t="s">
        <v>52</v>
      </c>
      <c r="C101" s="237"/>
      <c r="D101" s="238">
        <f>D99+D100</f>
        <v>0</v>
      </c>
      <c r="E101" s="239"/>
      <c r="F101" s="240">
        <f aca="true" t="shared" si="6" ref="F101:O101">F99+F100</f>
        <v>0</v>
      </c>
      <c r="G101" s="240">
        <f t="shared" si="6"/>
        <v>0</v>
      </c>
      <c r="H101" s="240">
        <f t="shared" si="6"/>
        <v>0</v>
      </c>
      <c r="I101" s="240">
        <f t="shared" si="6"/>
        <v>0</v>
      </c>
      <c r="J101" s="240">
        <f t="shared" si="6"/>
        <v>0</v>
      </c>
      <c r="K101" s="240">
        <f t="shared" si="6"/>
        <v>0</v>
      </c>
      <c r="L101" s="240">
        <f t="shared" si="6"/>
        <v>0</v>
      </c>
      <c r="M101" s="240">
        <f t="shared" si="6"/>
        <v>0</v>
      </c>
      <c r="N101" s="240">
        <f t="shared" si="6"/>
        <v>0</v>
      </c>
      <c r="O101" s="240">
        <f t="shared" si="6"/>
        <v>0</v>
      </c>
      <c r="P101" s="240">
        <f aca="true" t="shared" si="7" ref="P101:Y101">P99+P100</f>
        <v>0</v>
      </c>
      <c r="Q101" s="240">
        <f t="shared" si="7"/>
        <v>0</v>
      </c>
      <c r="R101" s="240">
        <f t="shared" si="7"/>
        <v>0</v>
      </c>
      <c r="S101" s="240">
        <f t="shared" si="7"/>
        <v>0</v>
      </c>
      <c r="T101" s="240">
        <f t="shared" si="7"/>
        <v>0</v>
      </c>
      <c r="U101" s="240">
        <f t="shared" si="7"/>
        <v>0</v>
      </c>
      <c r="V101" s="240">
        <f t="shared" si="7"/>
        <v>0</v>
      </c>
      <c r="W101" s="240">
        <f t="shared" si="7"/>
        <v>0</v>
      </c>
      <c r="X101" s="240">
        <f t="shared" si="7"/>
        <v>0</v>
      </c>
      <c r="Y101" s="240">
        <f t="shared" si="7"/>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row r="105" spans="1:29"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row>
  </sheetData>
  <sheetProtection password="C49E" sheet="1" objects="1" scenarios="1" formatCells="0" selectLockedCells="1"/>
  <mergeCells count="8">
    <mergeCell ref="Z56:Z57"/>
    <mergeCell ref="AA56:AA57"/>
    <mergeCell ref="A5:A6"/>
    <mergeCell ref="B5:B6"/>
    <mergeCell ref="F5:F6"/>
    <mergeCell ref="A56:A57"/>
    <mergeCell ref="B56:B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13.xml><?xml version="1.0" encoding="utf-8"?>
<worksheet xmlns="http://schemas.openxmlformats.org/spreadsheetml/2006/main" xmlns:r="http://schemas.openxmlformats.org/officeDocument/2006/relationships">
  <sheetPr codeName="Sheet12"/>
  <dimension ref="A1:Q98"/>
  <sheetViews>
    <sheetView showGridLines="0" showRowColHeaders="0" showZeros="0" zoomScale="75" zoomScaleNormal="75" zoomScalePageLayoutView="0" workbookViewId="0" topLeftCell="A1">
      <selection activeCell="E13" sqref="E12:E13"/>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7.7109375" style="0" customWidth="1"/>
    <col min="7" max="7" width="18.57421875" style="0" customWidth="1"/>
  </cols>
  <sheetData>
    <row r="1" spans="1:17" ht="12.75">
      <c r="A1" s="39"/>
      <c r="B1" s="40"/>
      <c r="C1" s="40"/>
      <c r="D1" s="40"/>
      <c r="E1" s="40"/>
      <c r="F1" s="41"/>
      <c r="G1" s="588"/>
      <c r="H1" s="588"/>
      <c r="I1" s="588"/>
      <c r="J1" s="588"/>
      <c r="K1" s="588"/>
      <c r="L1" s="588"/>
      <c r="M1" s="588"/>
      <c r="N1" s="588"/>
      <c r="O1" s="588"/>
      <c r="P1" s="588"/>
      <c r="Q1" s="588"/>
    </row>
    <row r="2" spans="1:17" ht="15.75">
      <c r="A2" s="875">
        <f>'Base Data'!C6</f>
        <v>0</v>
      </c>
      <c r="B2" s="876"/>
      <c r="C2" s="876"/>
      <c r="D2" s="876"/>
      <c r="E2" s="876"/>
      <c r="F2" s="877"/>
      <c r="G2" s="588"/>
      <c r="H2" s="588"/>
      <c r="I2" s="588"/>
      <c r="J2" s="588"/>
      <c r="K2" s="588"/>
      <c r="L2" s="588"/>
      <c r="M2" s="588"/>
      <c r="N2" s="588"/>
      <c r="O2" s="588"/>
      <c r="P2" s="588"/>
      <c r="Q2" s="588"/>
    </row>
    <row r="3" spans="1:17" ht="15.75">
      <c r="A3" s="43"/>
      <c r="B3" s="42"/>
      <c r="C3" s="179" t="str">
        <f>UPPER('Base Data'!C9&amp;" ACCOUNT")</f>
        <v> ACCOUNT</v>
      </c>
      <c r="D3" s="42"/>
      <c r="E3" s="37"/>
      <c r="F3" s="44"/>
      <c r="G3" s="588"/>
      <c r="H3" s="588"/>
      <c r="I3" s="588"/>
      <c r="J3" s="588"/>
      <c r="K3" s="588"/>
      <c r="L3" s="588"/>
      <c r="M3" s="588"/>
      <c r="N3" s="588"/>
      <c r="O3" s="588"/>
      <c r="P3" s="588"/>
      <c r="Q3" s="588"/>
    </row>
    <row r="4" spans="1:17" ht="15.75">
      <c r="A4" s="858" t="s">
        <v>58</v>
      </c>
      <c r="B4" s="859"/>
      <c r="C4" s="859"/>
      <c r="D4" s="859"/>
      <c r="E4" s="859"/>
      <c r="F4" s="878"/>
      <c r="G4" s="588"/>
      <c r="H4" s="588"/>
      <c r="I4" s="588"/>
      <c r="J4" s="588"/>
      <c r="K4" s="588"/>
      <c r="L4" s="588"/>
      <c r="M4" s="588"/>
      <c r="N4" s="588"/>
      <c r="O4" s="588"/>
      <c r="P4" s="588"/>
      <c r="Q4" s="588"/>
    </row>
    <row r="5" spans="1:17" ht="12.75">
      <c r="A5" s="45"/>
      <c r="B5" s="37"/>
      <c r="C5" s="37"/>
      <c r="D5" s="37"/>
      <c r="E5" s="37"/>
      <c r="F5" s="44"/>
      <c r="G5" s="588"/>
      <c r="H5" s="588"/>
      <c r="I5" s="588"/>
      <c r="J5" s="588"/>
      <c r="K5" s="588"/>
      <c r="L5" s="588"/>
      <c r="M5" s="588"/>
      <c r="N5" s="588"/>
      <c r="O5" s="588"/>
      <c r="P5" s="588"/>
      <c r="Q5" s="588"/>
    </row>
    <row r="6" spans="1:17" ht="12.75">
      <c r="A6" s="46"/>
      <c r="B6" s="420" t="s">
        <v>163</v>
      </c>
      <c r="C6" s="570" t="str">
        <f>'Base Data'!C12</f>
        <v>August</v>
      </c>
      <c r="D6" s="614">
        <f>'Base Data'!D12</f>
        <v>2010</v>
      </c>
      <c r="E6" s="37"/>
      <c r="F6" s="44"/>
      <c r="G6" s="588"/>
      <c r="H6" s="588"/>
      <c r="I6" s="588"/>
      <c r="J6" s="588"/>
      <c r="K6" s="588"/>
      <c r="L6" s="588"/>
      <c r="M6" s="588"/>
      <c r="N6" s="588"/>
      <c r="O6" s="588"/>
      <c r="P6" s="588"/>
      <c r="Q6" s="588"/>
    </row>
    <row r="7" spans="1:17" ht="12.75">
      <c r="A7" s="47"/>
      <c r="B7" s="37"/>
      <c r="C7" s="37"/>
      <c r="D7" s="37"/>
      <c r="E7" s="37"/>
      <c r="F7" s="44"/>
      <c r="G7" s="588"/>
      <c r="H7" s="588"/>
      <c r="I7" s="588"/>
      <c r="J7" s="588"/>
      <c r="K7" s="588"/>
      <c r="L7" s="588"/>
      <c r="M7" s="588"/>
      <c r="N7" s="588"/>
      <c r="O7" s="588"/>
      <c r="P7" s="588"/>
      <c r="Q7" s="588"/>
    </row>
    <row r="8" spans="1:17" ht="12.75">
      <c r="A8" s="47"/>
      <c r="B8" s="37"/>
      <c r="C8" s="37" t="s">
        <v>59</v>
      </c>
      <c r="D8" s="37"/>
      <c r="E8" s="587" t="s">
        <v>60</v>
      </c>
      <c r="F8" s="56"/>
      <c r="G8" s="588"/>
      <c r="H8" s="589" t="s">
        <v>152</v>
      </c>
      <c r="I8" s="588"/>
      <c r="J8" s="588"/>
      <c r="K8" s="588"/>
      <c r="L8" s="588"/>
      <c r="M8" s="588"/>
      <c r="N8" s="588"/>
      <c r="O8" s="588"/>
      <c r="P8" s="588"/>
      <c r="Q8" s="588"/>
    </row>
    <row r="9" spans="1:17" ht="12.75">
      <c r="A9" s="47"/>
      <c r="B9" s="37"/>
      <c r="C9" s="37" t="s">
        <v>61</v>
      </c>
      <c r="D9" s="37"/>
      <c r="E9" s="37"/>
      <c r="F9" s="99">
        <f>'MONTH 2'!D48-'MONTH 2'!F48</f>
        <v>0</v>
      </c>
      <c r="G9" s="588"/>
      <c r="H9" s="588"/>
      <c r="I9" s="588"/>
      <c r="J9" s="588"/>
      <c r="K9" s="588"/>
      <c r="L9" s="588"/>
      <c r="M9" s="588"/>
      <c r="N9" s="588"/>
      <c r="O9" s="588"/>
      <c r="P9" s="588"/>
      <c r="Q9" s="588"/>
    </row>
    <row r="10" spans="1:17" ht="12.75">
      <c r="A10" s="47" t="s">
        <v>126</v>
      </c>
      <c r="B10" s="37"/>
      <c r="C10" s="37"/>
      <c r="D10" s="48" t="s">
        <v>127</v>
      </c>
      <c r="E10" s="48"/>
      <c r="F10" s="44"/>
      <c r="G10" s="588"/>
      <c r="H10" s="865" t="s">
        <v>175</v>
      </c>
      <c r="I10" s="866"/>
      <c r="J10" s="866"/>
      <c r="K10" s="866"/>
      <c r="L10" s="866"/>
      <c r="M10" s="866"/>
      <c r="N10" s="867"/>
      <c r="O10" s="588"/>
      <c r="P10" s="588"/>
      <c r="Q10" s="588"/>
    </row>
    <row r="11" spans="1:17" ht="12.75">
      <c r="A11" s="45" t="s">
        <v>62</v>
      </c>
      <c r="B11" s="49" t="s">
        <v>63</v>
      </c>
      <c r="C11" s="37"/>
      <c r="D11" s="48" t="s">
        <v>62</v>
      </c>
      <c r="E11" s="49" t="s">
        <v>63</v>
      </c>
      <c r="F11" s="44"/>
      <c r="G11" s="588"/>
      <c r="H11" s="868"/>
      <c r="I11" s="869"/>
      <c r="J11" s="869"/>
      <c r="K11" s="869"/>
      <c r="L11" s="869"/>
      <c r="M11" s="869"/>
      <c r="N11" s="870"/>
      <c r="O11" s="588"/>
      <c r="P11" s="588"/>
      <c r="Q11" s="588"/>
    </row>
    <row r="12" spans="1:17" ht="12.75">
      <c r="A12" s="100">
        <f>IF('MONTH 2'!E58&gt;0,"",'MONTH 2'!C58)</f>
        <v>0</v>
      </c>
      <c r="B12" s="101">
        <f>IF('MONTH 2'!E58&gt;=1,"",'MONTH 2'!D58)</f>
        <v>0</v>
      </c>
      <c r="C12" s="37"/>
      <c r="D12" s="357">
        <f>'Month 1 Sum'!D12</f>
        <v>0</v>
      </c>
      <c r="E12" s="73">
        <f>'Month 1 Sum'!E12</f>
        <v>0</v>
      </c>
      <c r="F12" s="44"/>
      <c r="G12" s="588"/>
      <c r="H12" s="868"/>
      <c r="I12" s="869"/>
      <c r="J12" s="869"/>
      <c r="K12" s="869"/>
      <c r="L12" s="869"/>
      <c r="M12" s="869"/>
      <c r="N12" s="870"/>
      <c r="O12" s="588"/>
      <c r="P12" s="588"/>
      <c r="Q12" s="588"/>
    </row>
    <row r="13" spans="1:17" ht="12.75">
      <c r="A13" s="100">
        <f>IF('MONTH 2'!E59&gt;0,"",'MONTH 2'!C59)</f>
        <v>0</v>
      </c>
      <c r="B13" s="101">
        <f>IF('MONTH 2'!E59&gt;=1,"",'MONTH 2'!D59)</f>
        <v>0</v>
      </c>
      <c r="C13" s="37"/>
      <c r="D13" s="357">
        <f>'Month 1 Sum'!D13</f>
        <v>0</v>
      </c>
      <c r="E13" s="73">
        <f>'Month 1 Sum'!E13</f>
        <v>0</v>
      </c>
      <c r="F13" s="44"/>
      <c r="G13" s="588"/>
      <c r="H13" s="868"/>
      <c r="I13" s="869"/>
      <c r="J13" s="869"/>
      <c r="K13" s="869"/>
      <c r="L13" s="869"/>
      <c r="M13" s="869"/>
      <c r="N13" s="870"/>
      <c r="O13" s="588"/>
      <c r="P13" s="588"/>
      <c r="Q13" s="588"/>
    </row>
    <row r="14" spans="1:17" ht="12.75">
      <c r="A14" s="100">
        <f>IF('MONTH 2'!E60&gt;0,"",'MONTH 2'!C60)</f>
        <v>0</v>
      </c>
      <c r="B14" s="101">
        <f>IF('MONTH 2'!E60&gt;=1,"",'MONTH 2'!D60)</f>
        <v>0</v>
      </c>
      <c r="C14" s="37"/>
      <c r="D14" s="357">
        <f>'Month 1 Sum'!D14</f>
        <v>0</v>
      </c>
      <c r="E14" s="73">
        <f>'Month 1 Sum'!E14</f>
        <v>0</v>
      </c>
      <c r="F14" s="44"/>
      <c r="G14" s="588"/>
      <c r="H14" s="868"/>
      <c r="I14" s="869"/>
      <c r="J14" s="869"/>
      <c r="K14" s="869"/>
      <c r="L14" s="869"/>
      <c r="M14" s="869"/>
      <c r="N14" s="870"/>
      <c r="O14" s="588"/>
      <c r="P14" s="588"/>
      <c r="Q14" s="588"/>
    </row>
    <row r="15" spans="1:17" ht="12.75">
      <c r="A15" s="100">
        <f>IF('MONTH 2'!E61&gt;0,"",'MONTH 2'!C61)</f>
        <v>0</v>
      </c>
      <c r="B15" s="101">
        <f>IF('MONTH 2'!E61&gt;=1,"",'MONTH 2'!D61)</f>
        <v>0</v>
      </c>
      <c r="C15" s="37"/>
      <c r="D15" s="357">
        <f>'Month 1 Sum'!D15</f>
        <v>0</v>
      </c>
      <c r="E15" s="73">
        <f>'Month 1 Sum'!E15</f>
        <v>0</v>
      </c>
      <c r="F15" s="44"/>
      <c r="G15" s="588"/>
      <c r="H15" s="868"/>
      <c r="I15" s="869"/>
      <c r="J15" s="869"/>
      <c r="K15" s="869"/>
      <c r="L15" s="869"/>
      <c r="M15" s="869"/>
      <c r="N15" s="870"/>
      <c r="O15" s="588"/>
      <c r="P15" s="588"/>
      <c r="Q15" s="588"/>
    </row>
    <row r="16" spans="1:17" ht="12.75">
      <c r="A16" s="100">
        <f>IF('MONTH 2'!E62&gt;0,"",'MONTH 2'!C62)</f>
        <v>0</v>
      </c>
      <c r="B16" s="101">
        <f>IF('MONTH 2'!E62&gt;=1,"",'MONTH 2'!D62)</f>
        <v>0</v>
      </c>
      <c r="C16" s="37"/>
      <c r="D16" s="357">
        <f>'Month 1 Sum'!D16</f>
        <v>0</v>
      </c>
      <c r="E16" s="73">
        <f>'Month 1 Sum'!E16</f>
        <v>0</v>
      </c>
      <c r="F16" s="44"/>
      <c r="G16" s="588"/>
      <c r="H16" s="868"/>
      <c r="I16" s="869"/>
      <c r="J16" s="869"/>
      <c r="K16" s="869"/>
      <c r="L16" s="869"/>
      <c r="M16" s="869"/>
      <c r="N16" s="870"/>
      <c r="O16" s="588"/>
      <c r="P16" s="588"/>
      <c r="Q16" s="588"/>
    </row>
    <row r="17" spans="1:17" ht="12.75">
      <c r="A17" s="100">
        <f>IF('MONTH 2'!E63&gt;0,"",'MONTH 2'!C63)</f>
        <v>0</v>
      </c>
      <c r="B17" s="101">
        <f>IF('MONTH 2'!E63&gt;=1,"",'MONTH 2'!D63)</f>
        <v>0</v>
      </c>
      <c r="C17" s="37"/>
      <c r="D17" s="357">
        <f>'Month 1 Sum'!D17</f>
        <v>0</v>
      </c>
      <c r="E17" s="73">
        <f>'Month 1 Sum'!E17</f>
        <v>0</v>
      </c>
      <c r="F17" s="44"/>
      <c r="G17" s="588"/>
      <c r="H17" s="868"/>
      <c r="I17" s="869"/>
      <c r="J17" s="869"/>
      <c r="K17" s="869"/>
      <c r="L17" s="869"/>
      <c r="M17" s="869"/>
      <c r="N17" s="870"/>
      <c r="O17" s="588"/>
      <c r="P17" s="588"/>
      <c r="Q17" s="588"/>
    </row>
    <row r="18" spans="1:17" ht="12.75">
      <c r="A18" s="100">
        <f>IF('MONTH 2'!E64&gt;0,"",'MONTH 2'!C64)</f>
        <v>0</v>
      </c>
      <c r="B18" s="101">
        <f>IF('MONTH 2'!E64&gt;=1,"",'MONTH 2'!D64)</f>
        <v>0</v>
      </c>
      <c r="C18" s="37"/>
      <c r="D18" s="357">
        <f>'Month 1 Sum'!D18</f>
        <v>0</v>
      </c>
      <c r="E18" s="73">
        <f>'Month 1 Sum'!E18</f>
        <v>0</v>
      </c>
      <c r="F18" s="44"/>
      <c r="G18" s="588"/>
      <c r="H18" s="868"/>
      <c r="I18" s="869"/>
      <c r="J18" s="869"/>
      <c r="K18" s="869"/>
      <c r="L18" s="869"/>
      <c r="M18" s="869"/>
      <c r="N18" s="870"/>
      <c r="O18" s="588"/>
      <c r="P18" s="588"/>
      <c r="Q18" s="588"/>
    </row>
    <row r="19" spans="1:17" ht="12.75">
      <c r="A19" s="100">
        <f>IF('MONTH 2'!E65&gt;0,"",'MONTH 2'!C65)</f>
        <v>0</v>
      </c>
      <c r="B19" s="101">
        <f>IF('MONTH 2'!E65&gt;=1,"",'MONTH 2'!D65)</f>
        <v>0</v>
      </c>
      <c r="C19" s="37"/>
      <c r="D19" s="357">
        <f>'Month 1 Sum'!D19</f>
        <v>0</v>
      </c>
      <c r="E19" s="73">
        <f>'Month 1 Sum'!E19</f>
        <v>0</v>
      </c>
      <c r="F19" s="44"/>
      <c r="G19" s="588"/>
      <c r="H19" s="868"/>
      <c r="I19" s="869"/>
      <c r="J19" s="869"/>
      <c r="K19" s="869"/>
      <c r="L19" s="869"/>
      <c r="M19" s="869"/>
      <c r="N19" s="870"/>
      <c r="O19" s="588"/>
      <c r="P19" s="588"/>
      <c r="Q19" s="588"/>
    </row>
    <row r="20" spans="1:17" ht="12.75">
      <c r="A20" s="100" t="str">
        <f>IF('MONTH 2'!E66&gt;0,"",'MONTH 2'!C66)</f>
        <v>.</v>
      </c>
      <c r="B20" s="101">
        <f>IF('MONTH 2'!E66&gt;=1,"",'MONTH 2'!D66)</f>
        <v>0</v>
      </c>
      <c r="C20" s="37"/>
      <c r="D20" s="357">
        <f>'Month 1 Sum'!D20</f>
        <v>0</v>
      </c>
      <c r="E20" s="73">
        <f>'Month 1 Sum'!E20</f>
        <v>0</v>
      </c>
      <c r="F20" s="44"/>
      <c r="G20" s="588"/>
      <c r="H20" s="868"/>
      <c r="I20" s="869"/>
      <c r="J20" s="869"/>
      <c r="K20" s="869"/>
      <c r="L20" s="869"/>
      <c r="M20" s="869"/>
      <c r="N20" s="870"/>
      <c r="O20" s="588"/>
      <c r="P20" s="588"/>
      <c r="Q20" s="588"/>
    </row>
    <row r="21" spans="1:17" ht="12.75">
      <c r="A21" s="100" t="str">
        <f>IF('MONTH 2'!E67&gt;0,"",'MONTH 2'!C67)</f>
        <v>.</v>
      </c>
      <c r="B21" s="101">
        <f>IF('MONTH 2'!E67&gt;=1,"",'MONTH 2'!D67)</f>
        <v>0</v>
      </c>
      <c r="C21" s="37"/>
      <c r="D21" s="357">
        <f>'Month 1 Sum'!D21</f>
        <v>0</v>
      </c>
      <c r="E21" s="73">
        <f>'Month 1 Sum'!E21</f>
        <v>0</v>
      </c>
      <c r="F21" s="44"/>
      <c r="G21" s="588"/>
      <c r="H21" s="868"/>
      <c r="I21" s="869"/>
      <c r="J21" s="869"/>
      <c r="K21" s="869"/>
      <c r="L21" s="869"/>
      <c r="M21" s="869"/>
      <c r="N21" s="870"/>
      <c r="O21" s="588"/>
      <c r="P21" s="588"/>
      <c r="Q21" s="588"/>
    </row>
    <row r="22" spans="1:17" ht="12.75">
      <c r="A22" s="100" t="str">
        <f>IF('MONTH 2'!E68&gt;0,"",'MONTH 2'!C68)</f>
        <v>.</v>
      </c>
      <c r="B22" s="101">
        <f>IF('MONTH 2'!E68&gt;=1,"",'MONTH 2'!D68)</f>
        <v>0</v>
      </c>
      <c r="C22" s="37"/>
      <c r="D22" s="357">
        <f>'Month 1 Sum'!D22</f>
        <v>0</v>
      </c>
      <c r="E22" s="73">
        <f>'Month 1 Sum'!E22</f>
        <v>0</v>
      </c>
      <c r="F22" s="44"/>
      <c r="G22" s="588"/>
      <c r="H22" s="868"/>
      <c r="I22" s="869"/>
      <c r="J22" s="869"/>
      <c r="K22" s="869"/>
      <c r="L22" s="869"/>
      <c r="M22" s="869"/>
      <c r="N22" s="870"/>
      <c r="O22" s="588"/>
      <c r="P22" s="588"/>
      <c r="Q22" s="588"/>
    </row>
    <row r="23" spans="1:17" ht="12.75">
      <c r="A23" s="100" t="str">
        <f>IF('MONTH 2'!E69&gt;0,"",'MONTH 2'!C69)</f>
        <v>.</v>
      </c>
      <c r="B23" s="101">
        <f>IF('MONTH 2'!E69&gt;=1,"",'MONTH 2'!D69)</f>
        <v>0</v>
      </c>
      <c r="C23" s="37"/>
      <c r="D23" s="357">
        <f>'Month 1 Sum'!D23</f>
        <v>0</v>
      </c>
      <c r="E23" s="73">
        <f>'Month 1 Sum'!E23</f>
        <v>0</v>
      </c>
      <c r="F23" s="44"/>
      <c r="G23" s="588"/>
      <c r="H23" s="868"/>
      <c r="I23" s="869"/>
      <c r="J23" s="869"/>
      <c r="K23" s="869"/>
      <c r="L23" s="869"/>
      <c r="M23" s="869"/>
      <c r="N23" s="870"/>
      <c r="O23" s="588"/>
      <c r="P23" s="588"/>
      <c r="Q23" s="588"/>
    </row>
    <row r="24" spans="1:17" ht="12.75">
      <c r="A24" s="100" t="str">
        <f>IF('MONTH 2'!E70&gt;0,"",'MONTH 2'!C70)</f>
        <v>.</v>
      </c>
      <c r="B24" s="101">
        <f>IF('MONTH 2'!E70&gt;=1,"",'MONTH 2'!D70)</f>
        <v>0</v>
      </c>
      <c r="C24" s="37"/>
      <c r="D24" s="357">
        <f>'Month 1 Sum'!D24</f>
        <v>0</v>
      </c>
      <c r="E24" s="73">
        <f>'Month 1 Sum'!E24</f>
        <v>0</v>
      </c>
      <c r="F24" s="44"/>
      <c r="G24" s="588"/>
      <c r="H24" s="868"/>
      <c r="I24" s="869"/>
      <c r="J24" s="869"/>
      <c r="K24" s="869"/>
      <c r="L24" s="869"/>
      <c r="M24" s="869"/>
      <c r="N24" s="870"/>
      <c r="O24" s="588"/>
      <c r="P24" s="588"/>
      <c r="Q24" s="588"/>
    </row>
    <row r="25" spans="1:17" ht="13.5" thickBot="1">
      <c r="A25" s="100" t="str">
        <f>IF('MONTH 2'!E71&gt;0,"",'MONTH 2'!C71)</f>
        <v>.</v>
      </c>
      <c r="B25" s="101">
        <f>IF('MONTH 2'!E71&gt;=1,"",'MONTH 2'!D71)</f>
        <v>0</v>
      </c>
      <c r="C25" s="37"/>
      <c r="D25" s="357">
        <f>'Month 1 Sum'!D25</f>
        <v>0</v>
      </c>
      <c r="E25" s="73">
        <f>'Month 1 Sum'!E25</f>
        <v>0</v>
      </c>
      <c r="F25" s="44"/>
      <c r="G25" s="588"/>
      <c r="H25" s="871"/>
      <c r="I25" s="872"/>
      <c r="J25" s="872"/>
      <c r="K25" s="872"/>
      <c r="L25" s="872"/>
      <c r="M25" s="872"/>
      <c r="N25" s="873"/>
      <c r="O25" s="588"/>
      <c r="P25" s="588"/>
      <c r="Q25" s="588"/>
    </row>
    <row r="26" spans="1:17" ht="13.5" thickTop="1">
      <c r="A26" s="100" t="str">
        <f>IF('MONTH 2'!E72&gt;0,"",'MONTH 2'!C72)</f>
        <v>.</v>
      </c>
      <c r="B26" s="101">
        <f>IF('MONTH 2'!E72&gt;=1,"",'MONTH 2'!D72)</f>
        <v>0</v>
      </c>
      <c r="C26" s="37"/>
      <c r="D26" s="357">
        <f>'Month 1 Sum'!D26</f>
        <v>0</v>
      </c>
      <c r="E26" s="73">
        <f>'Month 1 Sum'!E26</f>
        <v>0</v>
      </c>
      <c r="F26" s="44"/>
      <c r="G26" s="588"/>
      <c r="H26" s="588"/>
      <c r="I26" s="588"/>
      <c r="J26" s="588"/>
      <c r="K26" s="588"/>
      <c r="L26" s="588"/>
      <c r="M26" s="588"/>
      <c r="N26" s="588"/>
      <c r="O26" s="588"/>
      <c r="P26" s="588"/>
      <c r="Q26" s="588"/>
    </row>
    <row r="27" spans="1:17" ht="12.75">
      <c r="A27" s="100" t="str">
        <f>IF('MONTH 2'!E73&gt;0,"",'MONTH 2'!C73)</f>
        <v>.</v>
      </c>
      <c r="B27" s="101">
        <f>IF('MONTH 2'!E73&gt;=1,"",'MONTH 2'!D73)</f>
        <v>0</v>
      </c>
      <c r="C27" s="37"/>
      <c r="D27" s="357">
        <f>'Month 1 Sum'!D27</f>
        <v>0</v>
      </c>
      <c r="E27" s="73">
        <f>'Month 1 Sum'!E27</f>
        <v>0</v>
      </c>
      <c r="F27" s="44"/>
      <c r="G27" s="588"/>
      <c r="H27" s="882" t="s">
        <v>158</v>
      </c>
      <c r="I27" s="882"/>
      <c r="J27" s="882"/>
      <c r="K27" s="882"/>
      <c r="L27" s="882"/>
      <c r="M27" s="588"/>
      <c r="N27" s="588"/>
      <c r="O27" s="588"/>
      <c r="P27" s="588"/>
      <c r="Q27" s="588"/>
    </row>
    <row r="28" spans="1:17" ht="12.75">
      <c r="A28" s="100" t="str">
        <f>IF('MONTH 2'!E74&gt;0,"",'MONTH 2'!C74)</f>
        <v>.</v>
      </c>
      <c r="B28" s="101">
        <f>IF('MONTH 2'!E74&gt;=1,"",'MONTH 2'!D74)</f>
        <v>0</v>
      </c>
      <c r="C28" s="37"/>
      <c r="D28" s="357">
        <f>'Month 1 Sum'!D28</f>
        <v>0</v>
      </c>
      <c r="E28" s="73">
        <f>'Month 1 Sum'!E28</f>
        <v>0</v>
      </c>
      <c r="F28" s="44"/>
      <c r="G28" s="588"/>
      <c r="H28" s="588"/>
      <c r="I28" s="588"/>
      <c r="J28" s="588"/>
      <c r="K28" s="588"/>
      <c r="L28" s="588"/>
      <c r="M28" s="588"/>
      <c r="N28" s="588"/>
      <c r="O28" s="588"/>
      <c r="P28" s="588"/>
      <c r="Q28" s="588"/>
    </row>
    <row r="29" spans="1:17" ht="12.75">
      <c r="A29" s="100" t="str">
        <f>IF('MONTH 2'!E75&gt;0,"",'MONTH 2'!C75)</f>
        <v>.</v>
      </c>
      <c r="B29" s="101">
        <f>IF('MONTH 2'!E75&gt;=1,"",'MONTH 2'!D75)</f>
        <v>0</v>
      </c>
      <c r="C29" s="37"/>
      <c r="D29" s="357">
        <f>'Month 1 Sum'!D29</f>
        <v>0</v>
      </c>
      <c r="E29" s="73">
        <f>'Month 1 Sum'!E29</f>
        <v>0</v>
      </c>
      <c r="F29" s="44"/>
      <c r="G29" s="588"/>
      <c r="H29" s="588"/>
      <c r="I29" s="588"/>
      <c r="J29" s="588"/>
      <c r="K29" s="588"/>
      <c r="L29" s="588"/>
      <c r="M29" s="588"/>
      <c r="N29" s="588"/>
      <c r="O29" s="588"/>
      <c r="P29" s="588"/>
      <c r="Q29" s="588"/>
    </row>
    <row r="30" spans="1:17" ht="12.75">
      <c r="A30" s="100" t="str">
        <f>IF('MONTH 2'!E76&gt;0,"",'MONTH 2'!C76)</f>
        <v>.</v>
      </c>
      <c r="B30" s="101">
        <f>IF('MONTH 2'!E76&gt;=1,"",'MONTH 2'!D76)</f>
        <v>0</v>
      </c>
      <c r="C30" s="37"/>
      <c r="D30" s="357">
        <f>'Month 1 Sum'!D30</f>
        <v>0</v>
      </c>
      <c r="E30" s="73">
        <f>'Month 1 Sum'!E30</f>
        <v>0</v>
      </c>
      <c r="F30" s="44"/>
      <c r="G30" s="588"/>
      <c r="H30" s="588"/>
      <c r="I30" s="588"/>
      <c r="J30" s="588"/>
      <c r="K30" s="588"/>
      <c r="L30" s="588"/>
      <c r="M30" s="588"/>
      <c r="N30" s="588"/>
      <c r="O30" s="588"/>
      <c r="P30" s="588"/>
      <c r="Q30" s="588"/>
    </row>
    <row r="31" spans="1:17" ht="12.75">
      <c r="A31" s="100" t="str">
        <f>IF('MONTH 2'!E77&gt;0,"",'MONTH 2'!C77)</f>
        <v>.</v>
      </c>
      <c r="B31" s="101">
        <f>IF('MONTH 2'!E77&gt;=1,"",'MONTH 2'!D77)</f>
        <v>0</v>
      </c>
      <c r="C31" s="37"/>
      <c r="D31" s="357">
        <f>'Month 1 Sum'!D31</f>
        <v>0</v>
      </c>
      <c r="E31" s="73">
        <f>'Month 1 Sum'!E31</f>
        <v>0</v>
      </c>
      <c r="F31" s="44"/>
      <c r="G31" s="588"/>
      <c r="H31" s="588"/>
      <c r="I31" s="588"/>
      <c r="J31" s="588"/>
      <c r="K31" s="588"/>
      <c r="L31" s="588"/>
      <c r="M31" s="588"/>
      <c r="N31" s="588"/>
      <c r="O31" s="588"/>
      <c r="P31" s="588"/>
      <c r="Q31" s="588"/>
    </row>
    <row r="32" spans="1:17" ht="12.75">
      <c r="A32" s="100" t="str">
        <f>IF('MONTH 2'!E78&gt;0,"",'MONTH 2'!C78)</f>
        <v>.</v>
      </c>
      <c r="B32" s="101">
        <f>IF('MONTH 2'!E78&gt;=1,"",'MONTH 2'!D78)</f>
        <v>0</v>
      </c>
      <c r="C32" s="37"/>
      <c r="D32" s="357">
        <f>'Month 1 Sum'!D32</f>
        <v>0</v>
      </c>
      <c r="E32" s="73">
        <f>'Month 1 Sum'!E32</f>
        <v>0</v>
      </c>
      <c r="F32" s="44"/>
      <c r="G32" s="588"/>
      <c r="H32" s="588"/>
      <c r="I32" s="588"/>
      <c r="J32" s="588"/>
      <c r="K32" s="588"/>
      <c r="L32" s="588"/>
      <c r="M32" s="588"/>
      <c r="N32" s="588"/>
      <c r="O32" s="588"/>
      <c r="P32" s="588"/>
      <c r="Q32" s="588"/>
    </row>
    <row r="33" spans="1:17" ht="12.75">
      <c r="A33" s="100" t="str">
        <f>IF('MONTH 2'!E79&gt;0,"",'MONTH 2'!C79)</f>
        <v>.</v>
      </c>
      <c r="B33" s="101">
        <f>IF('MONTH 2'!E79&gt;=1,"",'MONTH 2'!D79)</f>
        <v>0</v>
      </c>
      <c r="C33" s="37"/>
      <c r="D33" s="357">
        <f>'Month 1 Sum'!D33</f>
        <v>0</v>
      </c>
      <c r="E33" s="73">
        <f>'Month 1 Sum'!E33</f>
        <v>0</v>
      </c>
      <c r="F33" s="44"/>
      <c r="G33" s="588"/>
      <c r="H33" s="588"/>
      <c r="I33" s="588"/>
      <c r="J33" s="588"/>
      <c r="K33" s="588"/>
      <c r="L33" s="588"/>
      <c r="M33" s="588"/>
      <c r="N33" s="588"/>
      <c r="O33" s="588"/>
      <c r="P33" s="588"/>
      <c r="Q33" s="588"/>
    </row>
    <row r="34" spans="1:17" ht="12.75">
      <c r="A34" s="100" t="str">
        <f>IF('MONTH 2'!E80&gt;0,"",'MONTH 2'!C80)</f>
        <v>.</v>
      </c>
      <c r="B34" s="101">
        <f>IF('MONTH 2'!E80&gt;=1,"",'MONTH 2'!D80)</f>
        <v>0</v>
      </c>
      <c r="C34" s="37"/>
      <c r="D34" s="357">
        <f>'Month 1 Sum'!D34</f>
        <v>0</v>
      </c>
      <c r="E34" s="73">
        <f>'Month 1 Sum'!E34</f>
        <v>0</v>
      </c>
      <c r="F34" s="44"/>
      <c r="G34" s="588"/>
      <c r="H34" s="588"/>
      <c r="I34" s="588"/>
      <c r="J34" s="588"/>
      <c r="K34" s="588"/>
      <c r="L34" s="588"/>
      <c r="M34" s="588"/>
      <c r="N34" s="588"/>
      <c r="O34" s="588"/>
      <c r="P34" s="588"/>
      <c r="Q34" s="588"/>
    </row>
    <row r="35" spans="1:17" ht="12.75">
      <c r="A35" s="100" t="str">
        <f>IF('MONTH 2'!E81&gt;0,"",'MONTH 2'!C81)</f>
        <v>.</v>
      </c>
      <c r="B35" s="101">
        <f>IF('MONTH 2'!E81&gt;=1,"",'MONTH 2'!D81)</f>
        <v>0</v>
      </c>
      <c r="C35" s="37"/>
      <c r="D35" s="37"/>
      <c r="E35" s="38">
        <f>SUM(E12:E34)</f>
        <v>0</v>
      </c>
      <c r="F35" s="44"/>
      <c r="G35" s="588"/>
      <c r="H35" s="588"/>
      <c r="I35" s="588"/>
      <c r="J35" s="588"/>
      <c r="K35" s="588"/>
      <c r="L35" s="588"/>
      <c r="M35" s="588"/>
      <c r="N35" s="588"/>
      <c r="O35" s="588"/>
      <c r="P35" s="588"/>
      <c r="Q35" s="588"/>
    </row>
    <row r="36" spans="1:17" ht="12.75">
      <c r="A36" s="100" t="str">
        <f>IF('MONTH 2'!E82&gt;0,"",'MONTH 2'!C82)</f>
        <v>.</v>
      </c>
      <c r="B36" s="101">
        <f>IF('MONTH 2'!E82&gt;=1,"",'MONTH 2'!D82)</f>
        <v>0</v>
      </c>
      <c r="C36" s="37"/>
      <c r="D36" s="37"/>
      <c r="E36" s="37"/>
      <c r="F36" s="44"/>
      <c r="G36" s="588"/>
      <c r="H36" s="588"/>
      <c r="I36" s="588"/>
      <c r="J36" s="588"/>
      <c r="K36" s="588"/>
      <c r="L36" s="588"/>
      <c r="M36" s="588"/>
      <c r="N36" s="588"/>
      <c r="O36" s="588"/>
      <c r="P36" s="588"/>
      <c r="Q36" s="588"/>
    </row>
    <row r="37" spans="1:17" ht="12.75">
      <c r="A37" s="100" t="str">
        <f>IF('MONTH 2'!E83&gt;0,"",'MONTH 2'!C83)</f>
        <v>.</v>
      </c>
      <c r="B37" s="101">
        <f>IF('MONTH 2'!E83&gt;=1,"",'MONTH 2'!D83)</f>
        <v>0</v>
      </c>
      <c r="C37" s="37"/>
      <c r="D37" s="37"/>
      <c r="E37" s="37"/>
      <c r="F37" s="44"/>
      <c r="G37" s="588"/>
      <c r="H37" s="588"/>
      <c r="I37" s="588"/>
      <c r="J37" s="588"/>
      <c r="K37" s="588"/>
      <c r="L37" s="588"/>
      <c r="M37" s="588"/>
      <c r="N37" s="588"/>
      <c r="O37" s="588"/>
      <c r="P37" s="588"/>
      <c r="Q37" s="588"/>
    </row>
    <row r="38" spans="1:17" ht="12.75">
      <c r="A38" s="100" t="str">
        <f>IF('MONTH 2'!E84&gt;0,"",'MONTH 2'!C84)</f>
        <v>.</v>
      </c>
      <c r="B38" s="101">
        <f>IF('MONTH 2'!E84&gt;=1,"",'MONTH 2'!D84)</f>
        <v>0</v>
      </c>
      <c r="C38" s="37"/>
      <c r="D38" s="37" t="s">
        <v>128</v>
      </c>
      <c r="E38" s="37"/>
      <c r="F38" s="19">
        <f>E35+B53</f>
        <v>0</v>
      </c>
      <c r="G38" s="588"/>
      <c r="H38" s="588"/>
      <c r="I38" s="588"/>
      <c r="J38" s="588"/>
      <c r="K38" s="588"/>
      <c r="L38" s="588"/>
      <c r="M38" s="588"/>
      <c r="N38" s="588"/>
      <c r="O38" s="588"/>
      <c r="P38" s="588"/>
      <c r="Q38" s="588"/>
    </row>
    <row r="39" spans="1:17" ht="12.75">
      <c r="A39" s="100" t="str">
        <f>IF('MONTH 2'!E85&gt;0,"",'MONTH 2'!C85)</f>
        <v>.</v>
      </c>
      <c r="B39" s="101">
        <f>IF('MONTH 2'!E85&gt;=1,"",'MONTH 2'!D85)</f>
        <v>0</v>
      </c>
      <c r="C39" s="37"/>
      <c r="D39" s="37" t="s">
        <v>64</v>
      </c>
      <c r="E39" s="37"/>
      <c r="F39" s="19">
        <f>$F$8+$F$9-$F38</f>
        <v>0</v>
      </c>
      <c r="G39" s="588"/>
      <c r="H39" s="588"/>
      <c r="I39" s="588"/>
      <c r="J39" s="588"/>
      <c r="K39" s="588"/>
      <c r="L39" s="588"/>
      <c r="M39" s="588"/>
      <c r="N39" s="588"/>
      <c r="O39" s="588"/>
      <c r="P39" s="588"/>
      <c r="Q39" s="588"/>
    </row>
    <row r="40" spans="1:17" ht="12.75">
      <c r="A40" s="100" t="str">
        <f>IF('MONTH 2'!E86&gt;0,"",'MONTH 2'!C86)</f>
        <v>.</v>
      </c>
      <c r="B40" s="101">
        <f>IF('MONTH 2'!E86&gt;=1,"",'MONTH 2'!D86)</f>
        <v>0</v>
      </c>
      <c r="C40" s="37"/>
      <c r="D40" s="37" t="s">
        <v>65</v>
      </c>
      <c r="E40" s="37"/>
      <c r="F40" s="56">
        <v>0</v>
      </c>
      <c r="G40" s="569">
        <f>'INVESTMENT REGISTER'!K4</f>
        <v>0</v>
      </c>
      <c r="H40" s="588" t="s">
        <v>3</v>
      </c>
      <c r="I40" s="588"/>
      <c r="J40" s="588"/>
      <c r="K40" s="588"/>
      <c r="L40" s="588"/>
      <c r="M40" s="588"/>
      <c r="N40" s="588"/>
      <c r="O40" s="588"/>
      <c r="P40" s="588"/>
      <c r="Q40" s="588"/>
    </row>
    <row r="41" spans="1:17" ht="12.75">
      <c r="A41" s="100" t="str">
        <f>IF('MONTH 2'!E87&gt;0,"",'MONTH 2'!C87)</f>
        <v>.</v>
      </c>
      <c r="B41" s="101">
        <f>IF('MONTH 2'!E87&gt;=1,"",'MONTH 2'!D87)</f>
        <v>0</v>
      </c>
      <c r="C41" s="37"/>
      <c r="D41" s="37" t="s">
        <v>66</v>
      </c>
      <c r="E41" s="37"/>
      <c r="F41" s="19">
        <f>SUM(F39:F40)</f>
        <v>0</v>
      </c>
      <c r="G41" s="588"/>
      <c r="H41" s="588" t="s">
        <v>1</v>
      </c>
      <c r="I41" s="588"/>
      <c r="J41" s="588"/>
      <c r="K41" s="588"/>
      <c r="L41" s="588"/>
      <c r="M41" s="588"/>
      <c r="N41" s="588"/>
      <c r="O41" s="588"/>
      <c r="P41" s="588"/>
      <c r="Q41" s="588"/>
    </row>
    <row r="42" spans="1:17" ht="12.75">
      <c r="A42" s="100" t="str">
        <f>IF('MONTH 2'!E88&gt;0,"",'MONTH 2'!C88)</f>
        <v>.</v>
      </c>
      <c r="B42" s="101">
        <f>IF('MONTH 2'!E88&gt;=1,"",'MONTH 2'!D88)</f>
        <v>0</v>
      </c>
      <c r="C42" s="37"/>
      <c r="D42" s="37"/>
      <c r="E42" s="37"/>
      <c r="F42" s="44"/>
      <c r="G42" s="588"/>
      <c r="H42" s="590" t="s">
        <v>2</v>
      </c>
      <c r="I42" s="588"/>
      <c r="J42" s="588"/>
      <c r="K42" s="588"/>
      <c r="L42" s="588"/>
      <c r="M42" s="588"/>
      <c r="N42" s="588"/>
      <c r="O42" s="588"/>
      <c r="P42" s="588"/>
      <c r="Q42" s="588"/>
    </row>
    <row r="43" spans="1:17" ht="12.75">
      <c r="A43" s="100" t="str">
        <f>IF('MONTH 2'!E89&gt;0,"",'MONTH 2'!C89)</f>
        <v>.</v>
      </c>
      <c r="B43" s="101">
        <f>IF('MONTH 2'!E89&gt;=1,"",'MONTH 2'!D89)</f>
        <v>0</v>
      </c>
      <c r="C43" s="37"/>
      <c r="D43" s="37"/>
      <c r="E43" s="37"/>
      <c r="F43" s="44"/>
      <c r="G43" s="588"/>
      <c r="H43" s="588" t="s">
        <v>4</v>
      </c>
      <c r="I43" s="588"/>
      <c r="J43" s="588"/>
      <c r="K43" s="588"/>
      <c r="L43" s="588"/>
      <c r="M43" s="588"/>
      <c r="N43" s="588"/>
      <c r="O43" s="588"/>
      <c r="P43" s="588"/>
      <c r="Q43" s="588"/>
    </row>
    <row r="44" spans="1:17" ht="12.75">
      <c r="A44" s="100" t="str">
        <f>IF('MONTH 2'!E90&gt;0,"",'MONTH 2'!C90)</f>
        <v>.</v>
      </c>
      <c r="B44" s="101">
        <f>IF('MONTH 2'!E90&gt;=1,"",'MONTH 2'!D90)</f>
        <v>0</v>
      </c>
      <c r="D44" s="37" t="s">
        <v>106</v>
      </c>
      <c r="E44" s="37"/>
      <c r="F44" s="19">
        <f>'Base Data'!I9</f>
        <v>0</v>
      </c>
      <c r="G44" s="588"/>
      <c r="H44" s="588"/>
      <c r="I44" s="588"/>
      <c r="J44" s="588"/>
      <c r="K44" s="588"/>
      <c r="L44" s="588"/>
      <c r="M44" s="588"/>
      <c r="N44" s="588"/>
      <c r="O44" s="588"/>
      <c r="P44" s="588"/>
      <c r="Q44" s="588"/>
    </row>
    <row r="45" spans="1:17" ht="12.75">
      <c r="A45" s="100" t="str">
        <f>IF('MONTH 2'!E91&gt;0,"",'MONTH 2'!C91)</f>
        <v>.</v>
      </c>
      <c r="B45" s="101">
        <f>IF('MONTH 2'!E91&gt;=1,"",'MONTH 2'!D91)</f>
        <v>0</v>
      </c>
      <c r="D45" s="37" t="s">
        <v>107</v>
      </c>
      <c r="E45" s="37"/>
      <c r="F45" s="19">
        <f>'MONTH 2'!D50</f>
        <v>0</v>
      </c>
      <c r="G45" s="588"/>
      <c r="H45" s="588"/>
      <c r="I45" s="588"/>
      <c r="J45" s="588"/>
      <c r="K45" s="588"/>
      <c r="L45" s="588"/>
      <c r="M45" s="588"/>
      <c r="N45" s="588"/>
      <c r="O45" s="588"/>
      <c r="P45" s="588"/>
      <c r="Q45" s="588"/>
    </row>
    <row r="46" spans="1:17" ht="12.75">
      <c r="A46" s="100" t="str">
        <f>IF('MONTH 2'!E92&gt;0,"",'MONTH 2'!C92)</f>
        <v>.</v>
      </c>
      <c r="B46" s="101">
        <f>IF('MONTH 2'!E92&gt;=1,"",'MONTH 2'!D92)</f>
        <v>0</v>
      </c>
      <c r="D46" s="37" t="s">
        <v>108</v>
      </c>
      <c r="E46" s="37"/>
      <c r="F46" s="19">
        <f>'MONTH 2'!D101</f>
        <v>0</v>
      </c>
      <c r="G46" s="588"/>
      <c r="H46" s="588"/>
      <c r="I46" s="588"/>
      <c r="J46" s="588"/>
      <c r="K46" s="588"/>
      <c r="L46" s="588"/>
      <c r="M46" s="588"/>
      <c r="N46" s="588"/>
      <c r="O46" s="588"/>
      <c r="P46" s="588"/>
      <c r="Q46" s="588"/>
    </row>
    <row r="47" spans="1:17" ht="12.75">
      <c r="A47" s="100" t="str">
        <f>IF('MONTH 2'!E93&gt;0,"",'MONTH 2'!C93)</f>
        <v>.</v>
      </c>
      <c r="B47" s="101">
        <f>IF('MONTH 2'!E93&gt;=1,"",'MONTH 2'!D93)</f>
        <v>0</v>
      </c>
      <c r="D47" s="37" t="s">
        <v>67</v>
      </c>
      <c r="E47" s="37"/>
      <c r="F47" s="19">
        <f>F44+F45-F46</f>
        <v>0</v>
      </c>
      <c r="G47" s="588"/>
      <c r="H47" s="588"/>
      <c r="I47" s="588"/>
      <c r="J47" s="588"/>
      <c r="K47" s="588"/>
      <c r="L47" s="588"/>
      <c r="M47" s="588"/>
      <c r="N47" s="588"/>
      <c r="O47" s="588"/>
      <c r="P47" s="588"/>
      <c r="Q47" s="588"/>
    </row>
    <row r="48" spans="1:17" ht="12.75">
      <c r="A48" s="100" t="str">
        <f>IF('MONTH 2'!E94&gt;0,"",'MONTH 2'!C94)</f>
        <v>.</v>
      </c>
      <c r="B48" s="101">
        <f>IF('MONTH 2'!E94&gt;=1,"",'MONTH 2'!D94)</f>
        <v>0</v>
      </c>
      <c r="D48" s="37" t="s">
        <v>68</v>
      </c>
      <c r="E48" s="37"/>
      <c r="F48" s="19">
        <f>F40</f>
        <v>0</v>
      </c>
      <c r="G48" s="588"/>
      <c r="H48" s="588"/>
      <c r="I48" s="588"/>
      <c r="J48" s="588"/>
      <c r="K48" s="588"/>
      <c r="L48" s="588"/>
      <c r="M48" s="588"/>
      <c r="N48" s="588"/>
      <c r="O48" s="588"/>
      <c r="P48" s="588"/>
      <c r="Q48" s="588"/>
    </row>
    <row r="49" spans="1:17" ht="12.75">
      <c r="A49" s="100" t="str">
        <f>IF('MONTH 2'!E95&gt;0,"",'MONTH 2'!C95)</f>
        <v>.</v>
      </c>
      <c r="B49" s="101">
        <f>IF('MONTH 2'!E95&gt;=1,"",'MONTH 2'!D95)</f>
        <v>0</v>
      </c>
      <c r="D49" s="37" t="s">
        <v>66</v>
      </c>
      <c r="E49" s="37"/>
      <c r="F49" s="19">
        <f>F47+F48</f>
        <v>0</v>
      </c>
      <c r="G49" s="588"/>
      <c r="H49" s="588"/>
      <c r="I49" s="588"/>
      <c r="J49" s="588"/>
      <c r="K49" s="588"/>
      <c r="L49" s="588"/>
      <c r="M49" s="588"/>
      <c r="N49" s="588"/>
      <c r="O49" s="588"/>
      <c r="P49" s="588"/>
      <c r="Q49" s="588"/>
    </row>
    <row r="50" spans="1:17" ht="12.75">
      <c r="A50" s="100" t="str">
        <f>IF('MONTH 2'!E96&gt;0,"",'MONTH 2'!C96)</f>
        <v>.</v>
      </c>
      <c r="B50" s="101">
        <f>IF('MONTH 2'!E96&gt;=1,"",'MONTH 2'!D96)</f>
        <v>0</v>
      </c>
      <c r="C50" s="37"/>
      <c r="D50" s="37"/>
      <c r="E50" s="37"/>
      <c r="F50" s="50"/>
      <c r="G50" s="588"/>
      <c r="H50" s="588"/>
      <c r="I50" s="588"/>
      <c r="J50" s="588"/>
      <c r="K50" s="588"/>
      <c r="L50" s="588"/>
      <c r="M50" s="588"/>
      <c r="N50" s="588"/>
      <c r="O50" s="588"/>
      <c r="P50" s="588"/>
      <c r="Q50" s="588"/>
    </row>
    <row r="51" spans="1:17" ht="12.75">
      <c r="A51" s="100" t="str">
        <f>IF('MONTH 2'!E97&gt;0,"",'MONTH 2'!C97)</f>
        <v>.</v>
      </c>
      <c r="B51" s="101">
        <f>IF('MONTH 2'!E97&gt;=1,"",'MONTH 2'!D97)</f>
        <v>0</v>
      </c>
      <c r="C51" s="37"/>
      <c r="D51" s="51">
        <f>IF($F$41&lt;&gt;$F$49,"DOES NOT BALANCE","")</f>
      </c>
      <c r="E51" s="37"/>
      <c r="F51" s="50"/>
      <c r="G51" s="588"/>
      <c r="H51" s="588"/>
      <c r="I51" s="588"/>
      <c r="J51" s="588"/>
      <c r="K51" s="588"/>
      <c r="L51" s="588"/>
      <c r="M51" s="588"/>
      <c r="N51" s="588"/>
      <c r="O51" s="588"/>
      <c r="P51" s="588"/>
      <c r="Q51" s="588"/>
    </row>
    <row r="52" spans="1:17" ht="12.75">
      <c r="A52" s="100" t="str">
        <f>IF('MONTH 2'!E98&gt;0,"",'MONTH 2'!C98)</f>
        <v>.</v>
      </c>
      <c r="B52" s="101">
        <f>IF('MONTH 2'!E98&gt;=1,"",'MONTH 2'!D98)</f>
        <v>0</v>
      </c>
      <c r="C52" s="37"/>
      <c r="D52" s="37"/>
      <c r="E52" s="37"/>
      <c r="F52" s="52"/>
      <c r="G52" s="588"/>
      <c r="H52" s="588"/>
      <c r="I52" s="588"/>
      <c r="J52" s="588"/>
      <c r="K52" s="588"/>
      <c r="L52" s="588"/>
      <c r="M52" s="588"/>
      <c r="N52" s="588"/>
      <c r="O52" s="588"/>
      <c r="P52" s="588"/>
      <c r="Q52" s="588"/>
    </row>
    <row r="53" spans="1:17" ht="12.75">
      <c r="A53" s="102"/>
      <c r="B53" s="101">
        <f>SUM(B12:B52)</f>
        <v>0</v>
      </c>
      <c r="C53" s="37"/>
      <c r="D53" s="37"/>
      <c r="E53" s="37"/>
      <c r="F53" s="50"/>
      <c r="G53" s="588"/>
      <c r="H53" s="588"/>
      <c r="I53" s="588"/>
      <c r="J53" s="588"/>
      <c r="K53" s="588"/>
      <c r="L53" s="588"/>
      <c r="M53" s="588"/>
      <c r="N53" s="588"/>
      <c r="O53" s="588"/>
      <c r="P53" s="588"/>
      <c r="Q53" s="588"/>
    </row>
    <row r="54" spans="1:17" ht="12.75">
      <c r="A54" s="47"/>
      <c r="B54" s="37"/>
      <c r="C54" s="37"/>
      <c r="D54" s="37"/>
      <c r="E54" s="37"/>
      <c r="F54" s="44"/>
      <c r="G54" s="588"/>
      <c r="H54" s="588"/>
      <c r="I54" s="588"/>
      <c r="J54" s="588"/>
      <c r="K54" s="588"/>
      <c r="L54" s="588"/>
      <c r="M54" s="588"/>
      <c r="N54" s="588"/>
      <c r="O54" s="588"/>
      <c r="P54" s="588"/>
      <c r="Q54" s="588"/>
    </row>
    <row r="55" spans="1:17" ht="12.75">
      <c r="A55" s="46" t="s">
        <v>69</v>
      </c>
      <c r="B55" s="879"/>
      <c r="C55" s="879"/>
      <c r="D55" s="879"/>
      <c r="E55" s="879"/>
      <c r="F55" s="44"/>
      <c r="G55" s="588"/>
      <c r="H55" s="588"/>
      <c r="I55" s="588"/>
      <c r="J55" s="588"/>
      <c r="K55" s="588"/>
      <c r="L55" s="588"/>
      <c r="M55" s="588"/>
      <c r="N55" s="588"/>
      <c r="O55" s="588"/>
      <c r="P55" s="588"/>
      <c r="Q55" s="588"/>
    </row>
    <row r="56" spans="1:17" ht="12.75">
      <c r="A56" s="46" t="s">
        <v>70</v>
      </c>
      <c r="B56" s="879"/>
      <c r="C56" s="879"/>
      <c r="D56" s="879"/>
      <c r="E56" s="879"/>
      <c r="F56" s="44"/>
      <c r="G56" s="588"/>
      <c r="H56" s="588"/>
      <c r="I56" s="588"/>
      <c r="J56" s="588"/>
      <c r="K56" s="588"/>
      <c r="L56" s="588"/>
      <c r="M56" s="588"/>
      <c r="N56" s="588"/>
      <c r="O56" s="588"/>
      <c r="P56" s="588"/>
      <c r="Q56" s="588"/>
    </row>
    <row r="57" spans="1:17" ht="12.75">
      <c r="A57" s="46" t="s">
        <v>71</v>
      </c>
      <c r="B57" s="879"/>
      <c r="C57" s="879"/>
      <c r="D57" s="879"/>
      <c r="E57" s="879"/>
      <c r="F57" s="44"/>
      <c r="G57" s="588"/>
      <c r="H57" s="588"/>
      <c r="I57" s="588"/>
      <c r="J57" s="588"/>
      <c r="K57" s="588"/>
      <c r="L57" s="588"/>
      <c r="M57" s="588"/>
      <c r="N57" s="588"/>
      <c r="O57" s="588"/>
      <c r="P57" s="588"/>
      <c r="Q57" s="588"/>
    </row>
    <row r="58" spans="1:17" ht="12.75">
      <c r="A58" s="46" t="s">
        <v>70</v>
      </c>
      <c r="B58" s="879"/>
      <c r="C58" s="879"/>
      <c r="D58" s="879"/>
      <c r="E58" s="879"/>
      <c r="F58" s="44"/>
      <c r="G58" s="588"/>
      <c r="H58" s="588"/>
      <c r="I58" s="588"/>
      <c r="J58" s="588"/>
      <c r="K58" s="588"/>
      <c r="L58" s="588"/>
      <c r="M58" s="588"/>
      <c r="N58" s="588"/>
      <c r="O58" s="588"/>
      <c r="P58" s="588"/>
      <c r="Q58" s="588"/>
    </row>
    <row r="59" spans="1:17" ht="13.5" thickBot="1">
      <c r="A59" s="53"/>
      <c r="B59" s="54"/>
      <c r="C59" s="54"/>
      <c r="D59" s="54"/>
      <c r="E59" s="54"/>
      <c r="F59" s="55"/>
      <c r="G59" s="588"/>
      <c r="H59" s="588"/>
      <c r="I59" s="588"/>
      <c r="J59" s="588"/>
      <c r="K59" s="588"/>
      <c r="L59" s="588"/>
      <c r="M59" s="588"/>
      <c r="N59" s="588"/>
      <c r="O59" s="588"/>
      <c r="P59" s="588"/>
      <c r="Q59" s="588"/>
    </row>
    <row r="60" spans="1:17" ht="12.75">
      <c r="A60" s="39"/>
      <c r="B60" s="40"/>
      <c r="C60" s="40"/>
      <c r="D60" s="40"/>
      <c r="E60" s="40"/>
      <c r="F60" s="41"/>
      <c r="G60" s="588"/>
      <c r="H60" s="588"/>
      <c r="I60" s="588"/>
      <c r="J60" s="588"/>
      <c r="K60" s="588"/>
      <c r="L60" s="588"/>
      <c r="M60" s="588"/>
      <c r="N60" s="588"/>
      <c r="O60" s="588"/>
      <c r="P60" s="588"/>
      <c r="Q60" s="588"/>
    </row>
    <row r="61" spans="1:17" ht="12.75">
      <c r="A61" s="883">
        <f>'Base Data'!C6</f>
        <v>0</v>
      </c>
      <c r="B61" s="884"/>
      <c r="C61" s="884"/>
      <c r="D61" s="884"/>
      <c r="E61" s="884"/>
      <c r="F61" s="885"/>
      <c r="G61" s="588"/>
      <c r="H61" s="588"/>
      <c r="I61" s="588"/>
      <c r="J61" s="588"/>
      <c r="K61" s="588"/>
      <c r="L61" s="588"/>
      <c r="M61" s="588"/>
      <c r="N61" s="588"/>
      <c r="O61" s="588"/>
      <c r="P61" s="588"/>
      <c r="Q61" s="588"/>
    </row>
    <row r="62" spans="1:17" ht="15.75">
      <c r="A62" s="58"/>
      <c r="B62" s="179" t="str">
        <f>UPPER('Base Data'!C9&amp;" ACCOUNT")</f>
        <v> ACCOUNT</v>
      </c>
      <c r="C62" s="59"/>
      <c r="D62" s="81"/>
      <c r="E62" s="37"/>
      <c r="F62" s="44"/>
      <c r="G62" s="588"/>
      <c r="H62" s="588"/>
      <c r="I62" s="588"/>
      <c r="J62" s="588"/>
      <c r="K62" s="588"/>
      <c r="L62" s="588"/>
      <c r="M62" s="588"/>
      <c r="N62" s="588"/>
      <c r="O62" s="588"/>
      <c r="P62" s="588"/>
      <c r="Q62" s="588"/>
    </row>
    <row r="63" spans="1:17" ht="12.75">
      <c r="A63" s="887" t="s">
        <v>103</v>
      </c>
      <c r="B63" s="888"/>
      <c r="C63" s="888"/>
      <c r="D63" s="888"/>
      <c r="E63" s="430" t="str">
        <f>C6</f>
        <v>August</v>
      </c>
      <c r="F63" s="429">
        <f>D6</f>
        <v>2010</v>
      </c>
      <c r="G63" s="588"/>
      <c r="H63" s="588"/>
      <c r="I63" s="588"/>
      <c r="J63" s="588"/>
      <c r="K63" s="588"/>
      <c r="L63" s="588"/>
      <c r="M63" s="588"/>
      <c r="N63" s="588"/>
      <c r="O63" s="588"/>
      <c r="P63" s="588"/>
      <c r="Q63" s="588"/>
    </row>
    <row r="64" spans="1:17" ht="12.75">
      <c r="A64" s="861"/>
      <c r="B64" s="862"/>
      <c r="C64" s="59"/>
      <c r="D64" s="60"/>
      <c r="E64" s="884"/>
      <c r="F64" s="886"/>
      <c r="G64" s="588"/>
      <c r="H64" s="588"/>
      <c r="I64" s="588"/>
      <c r="J64" s="588"/>
      <c r="K64" s="588"/>
      <c r="L64" s="588"/>
      <c r="M64" s="588"/>
      <c r="N64" s="588"/>
      <c r="O64" s="588"/>
      <c r="P64" s="588"/>
      <c r="Q64" s="588"/>
    </row>
    <row r="65" spans="1:17" ht="13.5" thickBot="1">
      <c r="A65" s="53"/>
      <c r="B65" s="54"/>
      <c r="C65" s="54"/>
      <c r="D65" s="54"/>
      <c r="E65" s="54"/>
      <c r="F65" s="55"/>
      <c r="G65" s="588"/>
      <c r="H65" s="588"/>
      <c r="I65" s="588"/>
      <c r="J65" s="588"/>
      <c r="K65" s="588"/>
      <c r="L65" s="588"/>
      <c r="M65" s="588"/>
      <c r="N65" s="588"/>
      <c r="O65" s="588"/>
      <c r="P65" s="588"/>
      <c r="Q65" s="588"/>
    </row>
    <row r="66" spans="1:17" ht="19.5" customHeight="1" thickBot="1">
      <c r="A66" s="61" t="s">
        <v>42</v>
      </c>
      <c r="B66" s="62" t="str">
        <f>E63</f>
        <v>August</v>
      </c>
      <c r="C66" s="17" t="s">
        <v>104</v>
      </c>
      <c r="D66" s="61" t="s">
        <v>53</v>
      </c>
      <c r="E66" s="62" t="str">
        <f>E63</f>
        <v>August</v>
      </c>
      <c r="F66" s="17" t="s">
        <v>104</v>
      </c>
      <c r="G66" s="588"/>
      <c r="H66" s="588"/>
      <c r="I66" s="588"/>
      <c r="J66" s="588"/>
      <c r="K66" s="588"/>
      <c r="L66" s="588"/>
      <c r="M66" s="588"/>
      <c r="N66" s="588"/>
      <c r="O66" s="588"/>
      <c r="P66" s="588"/>
      <c r="Q66" s="588"/>
    </row>
    <row r="67" spans="1:17" ht="12.75">
      <c r="A67" s="63" t="str">
        <f>'Base Data'!H13</f>
        <v>Bank Interest</v>
      </c>
      <c r="B67" s="64">
        <f>'MONTH 2'!G$48</f>
        <v>0</v>
      </c>
      <c r="C67" s="18">
        <f>'MONTH 2'!G$50</f>
        <v>0</v>
      </c>
      <c r="D67" s="63" t="str">
        <f>'Base Data'!J13</f>
        <v>Bank Fees &amp; Taxes</v>
      </c>
      <c r="E67" s="64">
        <f>'MONTH 2'!F$99</f>
        <v>0</v>
      </c>
      <c r="F67" s="18">
        <f>'MONTH 2'!F$101</f>
        <v>0</v>
      </c>
      <c r="G67" s="588"/>
      <c r="H67" s="588"/>
      <c r="I67" s="588"/>
      <c r="J67" s="588"/>
      <c r="K67" s="588"/>
      <c r="L67" s="588"/>
      <c r="M67" s="588"/>
      <c r="N67" s="588"/>
      <c r="O67" s="588"/>
      <c r="P67" s="588"/>
      <c r="Q67" s="588"/>
    </row>
    <row r="68" spans="1:17" ht="12.75">
      <c r="A68" s="65">
        <f>'Base Data'!H14</f>
        <v>0</v>
      </c>
      <c r="B68" s="38">
        <f>'MONTH 2'!H$48</f>
        <v>0</v>
      </c>
      <c r="C68" s="19">
        <f>'MONTH 2'!H$50</f>
        <v>0</v>
      </c>
      <c r="D68" s="65">
        <f>'Base Data'!J14</f>
        <v>0</v>
      </c>
      <c r="E68" s="38">
        <f>'MONTH 2'!G$99</f>
        <v>0</v>
      </c>
      <c r="F68" s="19">
        <f>'MONTH 2'!G$101</f>
        <v>0</v>
      </c>
      <c r="G68" s="588"/>
      <c r="H68" s="588"/>
      <c r="I68" s="588"/>
      <c r="J68" s="588"/>
      <c r="K68" s="588"/>
      <c r="L68" s="588"/>
      <c r="M68" s="588"/>
      <c r="N68" s="588"/>
      <c r="O68" s="588"/>
      <c r="P68" s="588"/>
      <c r="Q68" s="588"/>
    </row>
    <row r="69" spans="1:17" ht="12.75">
      <c r="A69" s="65">
        <f>'Base Data'!H15</f>
        <v>0</v>
      </c>
      <c r="B69" s="38">
        <f>'MONTH 2'!I$48</f>
        <v>0</v>
      </c>
      <c r="C69" s="19">
        <f>'MONTH 2'!I$50</f>
        <v>0</v>
      </c>
      <c r="D69" s="65">
        <f>'Base Data'!J15</f>
        <v>0</v>
      </c>
      <c r="E69" s="38">
        <f>'MONTH 2'!H$99</f>
        <v>0</v>
      </c>
      <c r="F69" s="19">
        <f>'MONTH 2'!H$101</f>
        <v>0</v>
      </c>
      <c r="G69" s="588"/>
      <c r="H69" s="588"/>
      <c r="I69" s="588"/>
      <c r="J69" s="588"/>
      <c r="K69" s="588"/>
      <c r="L69" s="588"/>
      <c r="M69" s="588"/>
      <c r="N69" s="588"/>
      <c r="O69" s="588"/>
      <c r="P69" s="588"/>
      <c r="Q69" s="588"/>
    </row>
    <row r="70" spans="1:17" ht="12.75">
      <c r="A70" s="65">
        <f>'Base Data'!H16</f>
        <v>0</v>
      </c>
      <c r="B70" s="38">
        <f>'MONTH 2'!J$48</f>
        <v>0</v>
      </c>
      <c r="C70" s="19">
        <f>'MONTH 2'!J$50</f>
        <v>0</v>
      </c>
      <c r="D70" s="65">
        <f>'Base Data'!J16</f>
        <v>0</v>
      </c>
      <c r="E70" s="38">
        <f>'MONTH 2'!I$99</f>
        <v>0</v>
      </c>
      <c r="F70" s="19">
        <f>'MONTH 2'!I$101</f>
        <v>0</v>
      </c>
      <c r="G70" s="588"/>
      <c r="H70" s="588"/>
      <c r="I70" s="588"/>
      <c r="J70" s="588"/>
      <c r="K70" s="588"/>
      <c r="L70" s="588"/>
      <c r="M70" s="588"/>
      <c r="N70" s="588"/>
      <c r="O70" s="588"/>
      <c r="P70" s="588"/>
      <c r="Q70" s="588"/>
    </row>
    <row r="71" spans="1:17" ht="12.75">
      <c r="A71" s="65">
        <f>'Base Data'!H17</f>
        <v>0</v>
      </c>
      <c r="B71" s="38">
        <f>'MONTH 2'!K$48</f>
        <v>0</v>
      </c>
      <c r="C71" s="19">
        <f>'MONTH 2'!K$50</f>
        <v>0</v>
      </c>
      <c r="D71" s="65">
        <f>'Base Data'!J17</f>
        <v>0</v>
      </c>
      <c r="E71" s="38">
        <f>'MONTH 2'!J$99</f>
        <v>0</v>
      </c>
      <c r="F71" s="19">
        <f>'MONTH 2'!J$101</f>
        <v>0</v>
      </c>
      <c r="G71" s="588"/>
      <c r="H71" s="588"/>
      <c r="I71" s="588"/>
      <c r="J71" s="588"/>
      <c r="K71" s="588"/>
      <c r="L71" s="588"/>
      <c r="M71" s="588"/>
      <c r="N71" s="588"/>
      <c r="O71" s="588"/>
      <c r="P71" s="588"/>
      <c r="Q71" s="588"/>
    </row>
    <row r="72" spans="1:17" ht="12.75">
      <c r="A72" s="65">
        <f>'Base Data'!H18</f>
        <v>0</v>
      </c>
      <c r="B72" s="38">
        <f>'MONTH 2'!L$48</f>
        <v>0</v>
      </c>
      <c r="C72" s="19">
        <f>'MONTH 2'!L$50</f>
        <v>0</v>
      </c>
      <c r="D72" s="65">
        <f>'Base Data'!J18</f>
        <v>0</v>
      </c>
      <c r="E72" s="38">
        <f>'MONTH 2'!K$99</f>
        <v>0</v>
      </c>
      <c r="F72" s="19">
        <f>'MONTH 2'!K$101</f>
        <v>0</v>
      </c>
      <c r="G72" s="588"/>
      <c r="H72" s="588"/>
      <c r="I72" s="588"/>
      <c r="J72" s="588"/>
      <c r="K72" s="588"/>
      <c r="L72" s="588"/>
      <c r="M72" s="588"/>
      <c r="N72" s="588"/>
      <c r="O72" s="588"/>
      <c r="P72" s="588"/>
      <c r="Q72" s="588"/>
    </row>
    <row r="73" spans="1:17" ht="12.75">
      <c r="A73" s="65">
        <f>'Base Data'!H19</f>
        <v>0</v>
      </c>
      <c r="B73" s="38">
        <f>'MONTH 2'!M$48</f>
        <v>0</v>
      </c>
      <c r="C73" s="19">
        <f>'MONTH 2'!M$50</f>
        <v>0</v>
      </c>
      <c r="D73" s="65">
        <f>'Base Data'!J19</f>
        <v>0</v>
      </c>
      <c r="E73" s="38">
        <f>'MONTH 2'!L$99</f>
        <v>0</v>
      </c>
      <c r="F73" s="19">
        <f>'MONTH 2'!L$101</f>
        <v>0</v>
      </c>
      <c r="G73" s="588"/>
      <c r="H73" s="588"/>
      <c r="I73" s="588"/>
      <c r="J73" s="588"/>
      <c r="K73" s="588"/>
      <c r="L73" s="588"/>
      <c r="M73" s="588"/>
      <c r="N73" s="588"/>
      <c r="O73" s="588"/>
      <c r="P73" s="588"/>
      <c r="Q73" s="588"/>
    </row>
    <row r="74" spans="1:17" ht="12.75">
      <c r="A74" s="65">
        <f>'Base Data'!H20</f>
        <v>0</v>
      </c>
      <c r="B74" s="38">
        <f>'MONTH 2'!N$48</f>
        <v>0</v>
      </c>
      <c r="C74" s="19">
        <f>'MONTH 2'!N$50</f>
        <v>0</v>
      </c>
      <c r="D74" s="65">
        <f>'Base Data'!J20</f>
        <v>0</v>
      </c>
      <c r="E74" s="38">
        <f>'MONTH 2'!M$99</f>
        <v>0</v>
      </c>
      <c r="F74" s="19">
        <f>'MONTH 2'!M$101</f>
        <v>0</v>
      </c>
      <c r="G74" s="588"/>
      <c r="H74" s="588"/>
      <c r="I74" s="588"/>
      <c r="J74" s="588"/>
      <c r="K74" s="588"/>
      <c r="L74" s="588"/>
      <c r="M74" s="588"/>
      <c r="N74" s="588"/>
      <c r="O74" s="588"/>
      <c r="P74" s="588"/>
      <c r="Q74" s="588"/>
    </row>
    <row r="75" spans="1:17" ht="12.75">
      <c r="A75" s="65">
        <f>'Base Data'!H21</f>
        <v>0</v>
      </c>
      <c r="B75" s="38">
        <f>'MONTH 2'!O$48</f>
        <v>0</v>
      </c>
      <c r="C75" s="19">
        <f>'MONTH 2'!O$50</f>
        <v>0</v>
      </c>
      <c r="D75" s="65">
        <f>'Base Data'!J21</f>
        <v>0</v>
      </c>
      <c r="E75" s="38">
        <f>'MONTH 2'!N$99</f>
        <v>0</v>
      </c>
      <c r="F75" s="19">
        <f>'MONTH 2'!N$101</f>
        <v>0</v>
      </c>
      <c r="G75" s="588"/>
      <c r="H75" s="588"/>
      <c r="I75" s="588"/>
      <c r="J75" s="588"/>
      <c r="K75" s="588"/>
      <c r="L75" s="588"/>
      <c r="M75" s="588"/>
      <c r="N75" s="588"/>
      <c r="O75" s="588"/>
      <c r="P75" s="588"/>
      <c r="Q75" s="588"/>
    </row>
    <row r="76" spans="1:17" ht="12.75">
      <c r="A76" s="65">
        <f>'Base Data'!H22</f>
        <v>0</v>
      </c>
      <c r="B76" s="38">
        <f>'MONTH 2'!P$48</f>
        <v>0</v>
      </c>
      <c r="C76" s="19">
        <f>'MONTH 2'!P$50</f>
        <v>0</v>
      </c>
      <c r="D76" s="65">
        <f>'Base Data'!J22</f>
        <v>0</v>
      </c>
      <c r="E76" s="38">
        <f>'MONTH 2'!O$99</f>
        <v>0</v>
      </c>
      <c r="F76" s="19">
        <f>'MONTH 2'!O$101</f>
        <v>0</v>
      </c>
      <c r="G76" s="588"/>
      <c r="H76" s="588"/>
      <c r="I76" s="588"/>
      <c r="J76" s="588"/>
      <c r="K76" s="588"/>
      <c r="L76" s="588"/>
      <c r="M76" s="588"/>
      <c r="N76" s="588"/>
      <c r="O76" s="588"/>
      <c r="P76" s="588"/>
      <c r="Q76" s="588"/>
    </row>
    <row r="77" spans="1:17" ht="12.75">
      <c r="A77" s="65">
        <f>'Base Data'!H23</f>
        <v>0</v>
      </c>
      <c r="B77" s="38">
        <f>'MONTH 2'!Q$48</f>
        <v>0</v>
      </c>
      <c r="C77" s="19">
        <f>'MONTH 2'!Q$50</f>
        <v>0</v>
      </c>
      <c r="D77" s="65">
        <f>'Base Data'!J23</f>
        <v>0</v>
      </c>
      <c r="E77" s="38">
        <f>'MONTH 2'!P$99</f>
        <v>0</v>
      </c>
      <c r="F77" s="19">
        <f>'MONTH 2'!P$101</f>
        <v>0</v>
      </c>
      <c r="G77" s="588"/>
      <c r="H77" s="588"/>
      <c r="I77" s="588"/>
      <c r="J77" s="588"/>
      <c r="K77" s="588"/>
      <c r="L77" s="588"/>
      <c r="M77" s="588"/>
      <c r="N77" s="588"/>
      <c r="O77" s="588"/>
      <c r="P77" s="588"/>
      <c r="Q77" s="588"/>
    </row>
    <row r="78" spans="1:17" ht="12.75">
      <c r="A78" s="65">
        <f>'Base Data'!H24</f>
        <v>0</v>
      </c>
      <c r="B78" s="38">
        <f>'MONTH 2'!R$48</f>
        <v>0</v>
      </c>
      <c r="C78" s="19">
        <f>'MONTH 2'!R$50</f>
        <v>0</v>
      </c>
      <c r="D78" s="65">
        <f>'Base Data'!J24</f>
        <v>0</v>
      </c>
      <c r="E78" s="38">
        <f>'MONTH 2'!Q$99</f>
        <v>0</v>
      </c>
      <c r="F78" s="19">
        <f>'MONTH 2'!Q$101</f>
        <v>0</v>
      </c>
      <c r="G78" s="588"/>
      <c r="H78" s="588"/>
      <c r="I78" s="588"/>
      <c r="J78" s="588"/>
      <c r="K78" s="588"/>
      <c r="L78" s="588"/>
      <c r="M78" s="588"/>
      <c r="N78" s="588"/>
      <c r="O78" s="588"/>
      <c r="P78" s="588"/>
      <c r="Q78" s="588"/>
    </row>
    <row r="79" spans="1:17" ht="12.75">
      <c r="A79" s="65">
        <f>'Base Data'!H25</f>
        <v>0</v>
      </c>
      <c r="B79" s="38">
        <f>'MONTH 2'!S$48</f>
        <v>0</v>
      </c>
      <c r="C79" s="19">
        <f>'MONTH 2'!S$50</f>
        <v>0</v>
      </c>
      <c r="D79" s="65">
        <f>'Base Data'!J25</f>
        <v>0</v>
      </c>
      <c r="E79" s="38">
        <f>'MONTH 2'!R$99</f>
        <v>0</v>
      </c>
      <c r="F79" s="19">
        <f>'MONTH 2'!R$101</f>
        <v>0</v>
      </c>
      <c r="G79" s="588"/>
      <c r="H79" s="588"/>
      <c r="I79" s="588"/>
      <c r="J79" s="588"/>
      <c r="K79" s="588"/>
      <c r="L79" s="588"/>
      <c r="M79" s="588"/>
      <c r="N79" s="588"/>
      <c r="O79" s="588"/>
      <c r="P79" s="588"/>
      <c r="Q79" s="588"/>
    </row>
    <row r="80" spans="1:17" ht="12.75">
      <c r="A80" s="65">
        <f>'Base Data'!H26</f>
        <v>0</v>
      </c>
      <c r="B80" s="38">
        <f>'MONTH 2'!T$48</f>
        <v>0</v>
      </c>
      <c r="C80" s="19">
        <f>'MONTH 2'!T$50</f>
        <v>0</v>
      </c>
      <c r="D80" s="65">
        <f>'Base Data'!J26</f>
        <v>0</v>
      </c>
      <c r="E80" s="38">
        <f>'MONTH 2'!S$99</f>
        <v>0</v>
      </c>
      <c r="F80" s="19">
        <f>'MONTH 2'!S$101</f>
        <v>0</v>
      </c>
      <c r="G80" s="588"/>
      <c r="H80" s="588"/>
      <c r="I80" s="588"/>
      <c r="J80" s="588"/>
      <c r="K80" s="588"/>
      <c r="L80" s="588"/>
      <c r="M80" s="588"/>
      <c r="N80" s="588"/>
      <c r="O80" s="588"/>
      <c r="P80" s="588"/>
      <c r="Q80" s="588"/>
    </row>
    <row r="81" spans="1:17" ht="12.75">
      <c r="A81" s="65">
        <f>'Base Data'!H27</f>
        <v>0</v>
      </c>
      <c r="B81" s="38">
        <f>'MONTH 2'!U$48</f>
        <v>0</v>
      </c>
      <c r="C81" s="19">
        <f>'MONTH 2'!U$50</f>
        <v>0</v>
      </c>
      <c r="D81" s="65">
        <f>'Base Data'!J27</f>
        <v>0</v>
      </c>
      <c r="E81" s="38">
        <f>'MONTH 2'!T$99</f>
        <v>0</v>
      </c>
      <c r="F81" s="19">
        <f>'MONTH 2'!T$101</f>
        <v>0</v>
      </c>
      <c r="G81" s="588"/>
      <c r="H81" s="588"/>
      <c r="I81" s="588"/>
      <c r="J81" s="588"/>
      <c r="K81" s="588"/>
      <c r="L81" s="588"/>
      <c r="M81" s="588"/>
      <c r="N81" s="588"/>
      <c r="O81" s="588"/>
      <c r="P81" s="588"/>
      <c r="Q81" s="588"/>
    </row>
    <row r="82" spans="1:17" ht="12.75">
      <c r="A82" s="65">
        <f>'Base Data'!H28</f>
        <v>0</v>
      </c>
      <c r="B82" s="38">
        <f>'MONTH 2'!V$48</f>
        <v>0</v>
      </c>
      <c r="C82" s="19">
        <f>'MONTH 2'!V$50</f>
        <v>0</v>
      </c>
      <c r="D82" s="65">
        <f>'Base Data'!J28</f>
        <v>0</v>
      </c>
      <c r="E82" s="38">
        <f>'MONTH 2'!U$99</f>
        <v>0</v>
      </c>
      <c r="F82" s="19">
        <f>'MONTH 2'!U$101</f>
        <v>0</v>
      </c>
      <c r="G82" s="588"/>
      <c r="H82" s="588"/>
      <c r="I82" s="588"/>
      <c r="J82" s="588"/>
      <c r="K82" s="588"/>
      <c r="L82" s="588"/>
      <c r="M82" s="588"/>
      <c r="N82" s="588"/>
      <c r="O82" s="588"/>
      <c r="P82" s="588"/>
      <c r="Q82" s="588"/>
    </row>
    <row r="83" spans="1:17" ht="12.75">
      <c r="A83" s="65">
        <f>'Base Data'!H29</f>
        <v>0</v>
      </c>
      <c r="B83" s="38">
        <f>'MONTH 2'!W$48</f>
        <v>0</v>
      </c>
      <c r="C83" s="19">
        <f>'MONTH 2'!W$50</f>
        <v>0</v>
      </c>
      <c r="D83" s="65">
        <f>'Base Data'!J29</f>
        <v>0</v>
      </c>
      <c r="E83" s="38">
        <f>'MONTH 2'!V$99</f>
        <v>0</v>
      </c>
      <c r="F83" s="19">
        <f>'MONTH 2'!V$101</f>
        <v>0</v>
      </c>
      <c r="G83" s="588"/>
      <c r="H83" s="588"/>
      <c r="I83" s="588"/>
      <c r="J83" s="588"/>
      <c r="K83" s="588"/>
      <c r="L83" s="588"/>
      <c r="M83" s="588"/>
      <c r="N83" s="588"/>
      <c r="O83" s="588"/>
      <c r="P83" s="588"/>
      <c r="Q83" s="588"/>
    </row>
    <row r="84" spans="1:17" ht="12.75">
      <c r="A84" s="65">
        <f>'Base Data'!H30</f>
        <v>0</v>
      </c>
      <c r="B84" s="38">
        <f>'MONTH 2'!X$48</f>
        <v>0</v>
      </c>
      <c r="C84" s="19">
        <f>'MONTH 2'!X$50</f>
        <v>0</v>
      </c>
      <c r="D84" s="65">
        <f>'Base Data'!J30</f>
        <v>0</v>
      </c>
      <c r="E84" s="38">
        <f>'MONTH 2'!W$99</f>
        <v>0</v>
      </c>
      <c r="F84" s="19">
        <f>'MONTH 2'!W$101</f>
        <v>0</v>
      </c>
      <c r="G84" s="588"/>
      <c r="H84" s="588"/>
      <c r="I84" s="588"/>
      <c r="J84" s="588"/>
      <c r="K84" s="588"/>
      <c r="L84" s="588"/>
      <c r="M84" s="588"/>
      <c r="N84" s="588"/>
      <c r="O84" s="588"/>
      <c r="P84" s="588"/>
      <c r="Q84" s="588"/>
    </row>
    <row r="85" spans="1:17" ht="12.75">
      <c r="A85" s="65">
        <f>'Base Data'!H31</f>
        <v>0</v>
      </c>
      <c r="B85" s="38">
        <f>'MONTH 2'!Y$48</f>
        <v>0</v>
      </c>
      <c r="C85" s="19">
        <f>'MONTH 2'!Y$50</f>
        <v>0</v>
      </c>
      <c r="D85" s="65">
        <f>'Base Data'!J31</f>
        <v>0</v>
      </c>
      <c r="E85" s="38">
        <f>'MONTH 2'!X$99</f>
        <v>0</v>
      </c>
      <c r="F85" s="19">
        <f>'MONTH 2'!X$101</f>
        <v>0</v>
      </c>
      <c r="G85" s="588"/>
      <c r="H85" s="588"/>
      <c r="I85" s="588"/>
      <c r="J85" s="588"/>
      <c r="K85" s="588"/>
      <c r="L85" s="588"/>
      <c r="M85" s="588"/>
      <c r="N85" s="588"/>
      <c r="O85" s="588"/>
      <c r="P85" s="588"/>
      <c r="Q85" s="588"/>
    </row>
    <row r="86" spans="1:17" ht="12.75">
      <c r="A86" s="65">
        <f>'Base Data'!H32</f>
        <v>0</v>
      </c>
      <c r="B86" s="38">
        <f>'MONTH 2'!Z$48</f>
        <v>0</v>
      </c>
      <c r="C86" s="19">
        <f>'MONTH 2'!Z$50</f>
        <v>0</v>
      </c>
      <c r="D86" s="652">
        <f>'Base Data'!J32</f>
        <v>0</v>
      </c>
      <c r="E86" s="38">
        <f>'MONTH 2'!Y$99</f>
        <v>0</v>
      </c>
      <c r="F86" s="19">
        <f>'MONTH 2'!Y$101</f>
        <v>0</v>
      </c>
      <c r="G86" s="588"/>
      <c r="H86" s="588"/>
      <c r="I86" s="588"/>
      <c r="J86" s="588"/>
      <c r="K86" s="588"/>
      <c r="L86" s="588"/>
      <c r="M86" s="588"/>
      <c r="N86" s="588"/>
      <c r="O86" s="588"/>
      <c r="P86" s="588"/>
      <c r="Q86" s="588"/>
    </row>
    <row r="87" spans="1:17" ht="13.5" thickBot="1">
      <c r="A87" s="47"/>
      <c r="B87" s="66"/>
      <c r="C87" s="66"/>
      <c r="D87" s="653" t="s">
        <v>193</v>
      </c>
      <c r="E87" s="68"/>
      <c r="F87" s="20"/>
      <c r="G87" s="588"/>
      <c r="H87" s="588"/>
      <c r="I87" s="588"/>
      <c r="J87" s="588"/>
      <c r="K87" s="588"/>
      <c r="L87" s="588"/>
      <c r="M87" s="588"/>
      <c r="N87" s="588"/>
      <c r="O87" s="588"/>
      <c r="P87" s="588"/>
      <c r="Q87" s="588"/>
    </row>
    <row r="88" spans="1:17" ht="24.75" customHeight="1" thickBot="1">
      <c r="A88" s="69" t="s">
        <v>72</v>
      </c>
      <c r="B88" s="70">
        <f>SUM(B67:B87)</f>
        <v>0</v>
      </c>
      <c r="C88" s="21">
        <f>SUM(C67:C87)</f>
        <v>0</v>
      </c>
      <c r="D88" s="69" t="s">
        <v>78</v>
      </c>
      <c r="E88" s="70">
        <f>SUM(E67:E87)</f>
        <v>0</v>
      </c>
      <c r="F88" s="21">
        <f>SUM(F67:F87)</f>
        <v>0</v>
      </c>
      <c r="G88" s="588"/>
      <c r="H88" s="588"/>
      <c r="I88" s="588"/>
      <c r="J88" s="588"/>
      <c r="K88" s="588"/>
      <c r="L88" s="588"/>
      <c r="M88" s="588"/>
      <c r="N88" s="588"/>
      <c r="O88" s="588"/>
      <c r="P88" s="588"/>
      <c r="Q88" s="588"/>
    </row>
    <row r="89" spans="1:17" ht="12.75">
      <c r="A89" s="47"/>
      <c r="B89" s="66"/>
      <c r="C89" s="66"/>
      <c r="D89" s="37"/>
      <c r="E89" s="66"/>
      <c r="F89" s="44"/>
      <c r="G89" s="588"/>
      <c r="H89" s="588"/>
      <c r="I89" s="588"/>
      <c r="J89" s="588"/>
      <c r="K89" s="588"/>
      <c r="L89" s="588"/>
      <c r="M89" s="588"/>
      <c r="N89" s="588"/>
      <c r="O89" s="588"/>
      <c r="P89" s="588"/>
      <c r="Q89" s="588"/>
    </row>
    <row r="90" spans="1:17" ht="12.75">
      <c r="A90" s="47"/>
      <c r="B90" s="66"/>
      <c r="C90" s="66"/>
      <c r="D90" s="37"/>
      <c r="E90" s="66"/>
      <c r="F90" s="44"/>
      <c r="G90" s="588"/>
      <c r="H90" s="588"/>
      <c r="I90" s="588"/>
      <c r="J90" s="588"/>
      <c r="K90" s="588"/>
      <c r="L90" s="588"/>
      <c r="M90" s="588"/>
      <c r="N90" s="588"/>
      <c r="O90" s="588"/>
      <c r="P90" s="588"/>
      <c r="Q90" s="588"/>
    </row>
    <row r="91" spans="1:17" ht="12.75">
      <c r="A91" s="46" t="s">
        <v>69</v>
      </c>
      <c r="B91" s="860"/>
      <c r="C91" s="860"/>
      <c r="D91" s="860"/>
      <c r="E91" s="860"/>
      <c r="F91" s="44"/>
      <c r="G91" s="588"/>
      <c r="H91" s="588"/>
      <c r="I91" s="588"/>
      <c r="J91" s="588"/>
      <c r="K91" s="588"/>
      <c r="L91" s="588"/>
      <c r="M91" s="588"/>
      <c r="N91" s="588"/>
      <c r="O91" s="588"/>
      <c r="P91" s="588"/>
      <c r="Q91" s="588"/>
    </row>
    <row r="92" spans="1:17" ht="12.75">
      <c r="A92" s="46" t="s">
        <v>70</v>
      </c>
      <c r="B92" s="860"/>
      <c r="C92" s="860"/>
      <c r="D92" s="860"/>
      <c r="E92" s="860"/>
      <c r="F92" s="44"/>
      <c r="G92" s="588"/>
      <c r="H92" s="588"/>
      <c r="I92" s="588"/>
      <c r="J92" s="588"/>
      <c r="K92" s="588"/>
      <c r="L92" s="588"/>
      <c r="M92" s="588"/>
      <c r="N92" s="588"/>
      <c r="O92" s="588"/>
      <c r="P92" s="588"/>
      <c r="Q92" s="588"/>
    </row>
    <row r="93" spans="1:17" ht="12.75">
      <c r="A93" s="46" t="s">
        <v>71</v>
      </c>
      <c r="B93" s="860"/>
      <c r="C93" s="860"/>
      <c r="D93" s="860"/>
      <c r="E93" s="860"/>
      <c r="F93" s="44"/>
      <c r="G93" s="588"/>
      <c r="H93" s="588"/>
      <c r="I93" s="588"/>
      <c r="J93" s="588"/>
      <c r="K93" s="588"/>
      <c r="L93" s="588"/>
      <c r="M93" s="588"/>
      <c r="N93" s="588"/>
      <c r="O93" s="588"/>
      <c r="P93" s="588"/>
      <c r="Q93" s="588"/>
    </row>
    <row r="94" spans="1:17" ht="12.75">
      <c r="A94" s="46" t="s">
        <v>70</v>
      </c>
      <c r="B94" s="860"/>
      <c r="C94" s="860"/>
      <c r="D94" s="860"/>
      <c r="E94" s="860"/>
      <c r="F94" s="44"/>
      <c r="G94" s="588"/>
      <c r="H94" s="588"/>
      <c r="I94" s="588"/>
      <c r="J94" s="588"/>
      <c r="K94" s="588"/>
      <c r="L94" s="588"/>
      <c r="M94" s="588"/>
      <c r="N94" s="588"/>
      <c r="O94" s="588"/>
      <c r="P94" s="588"/>
      <c r="Q94" s="588"/>
    </row>
    <row r="95" spans="1:17" ht="12.75">
      <c r="A95" s="47"/>
      <c r="B95" s="79"/>
      <c r="C95" s="79"/>
      <c r="D95" s="37"/>
      <c r="E95" s="79"/>
      <c r="F95" s="44"/>
      <c r="G95" s="588"/>
      <c r="H95" s="588"/>
      <c r="I95" s="588"/>
      <c r="J95" s="588"/>
      <c r="K95" s="588"/>
      <c r="L95" s="588"/>
      <c r="M95" s="588"/>
      <c r="N95" s="588"/>
      <c r="O95" s="588"/>
      <c r="P95" s="588"/>
      <c r="Q95" s="588"/>
    </row>
    <row r="96" spans="1:17" ht="12.75">
      <c r="A96" s="47"/>
      <c r="B96" s="79"/>
      <c r="C96" s="79"/>
      <c r="D96" s="79"/>
      <c r="E96" s="79"/>
      <c r="F96" s="44"/>
      <c r="G96" s="588"/>
      <c r="H96" s="588"/>
      <c r="I96" s="588"/>
      <c r="J96" s="588"/>
      <c r="K96" s="588"/>
      <c r="L96" s="588"/>
      <c r="M96" s="588"/>
      <c r="N96" s="588"/>
      <c r="O96" s="588"/>
      <c r="P96" s="588"/>
      <c r="Q96" s="588"/>
    </row>
    <row r="97" spans="1:17" ht="12.75">
      <c r="A97" s="47"/>
      <c r="B97" s="79"/>
      <c r="C97" s="79"/>
      <c r="D97" s="79"/>
      <c r="E97" s="79"/>
      <c r="F97" s="44"/>
      <c r="G97" s="588"/>
      <c r="H97" s="588"/>
      <c r="I97" s="588"/>
      <c r="J97" s="588"/>
      <c r="K97" s="588"/>
      <c r="L97" s="588"/>
      <c r="M97" s="588"/>
      <c r="N97" s="588"/>
      <c r="O97" s="588"/>
      <c r="P97" s="588"/>
      <c r="Q97" s="588"/>
    </row>
    <row r="98" spans="1:17" ht="13.5" thickBot="1">
      <c r="A98" s="53"/>
      <c r="B98" s="54"/>
      <c r="C98" s="54"/>
      <c r="D98" s="54"/>
      <c r="E98" s="54"/>
      <c r="F98" s="80"/>
      <c r="G98" s="588"/>
      <c r="H98" s="588"/>
      <c r="I98" s="588"/>
      <c r="J98" s="588"/>
      <c r="K98" s="588"/>
      <c r="L98" s="588"/>
      <c r="M98" s="588"/>
      <c r="N98" s="588"/>
      <c r="O98" s="588"/>
      <c r="P98" s="588"/>
      <c r="Q98" s="588"/>
    </row>
  </sheetData>
  <sheetProtection password="C49E" sheet="1" objects="1" scenarios="1" selectLockedCells="1"/>
  <mergeCells count="16">
    <mergeCell ref="H10:N25"/>
    <mergeCell ref="H27:L27"/>
    <mergeCell ref="B94:E94"/>
    <mergeCell ref="A64:B64"/>
    <mergeCell ref="A61:F61"/>
    <mergeCell ref="B91:E91"/>
    <mergeCell ref="B92:E92"/>
    <mergeCell ref="E64:F64"/>
    <mergeCell ref="A63:D63"/>
    <mergeCell ref="A2:F2"/>
    <mergeCell ref="A4:F4"/>
    <mergeCell ref="B93:E93"/>
    <mergeCell ref="B57:E57"/>
    <mergeCell ref="B58:E58"/>
    <mergeCell ref="B55:E55"/>
    <mergeCell ref="B56:E56"/>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H27:L27"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1" manualBreakCount="1">
    <brk id="59" max="255" man="1"/>
  </rowBreaks>
  <drawing r:id="rId1"/>
</worksheet>
</file>

<file path=xl/worksheets/sheet14.xml><?xml version="1.0" encoding="utf-8"?>
<worksheet xmlns="http://schemas.openxmlformats.org/spreadsheetml/2006/main" xmlns:r="http://schemas.openxmlformats.org/officeDocument/2006/relationships">
  <sheetPr codeName="Sheet13"/>
  <dimension ref="A1:AB105"/>
  <sheetViews>
    <sheetView showGridLines="0" showRowColHeaders="0" showZeros="0" zoomScale="75" zoomScaleNormal="75" zoomScalePageLayoutView="0" workbookViewId="0" topLeftCell="A1">
      <selection activeCell="A7" sqref="A7"/>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8" ht="18">
      <c r="A1" s="262"/>
      <c r="B1" s="263"/>
      <c r="C1" s="321"/>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row>
    <row r="2" spans="1:28" ht="18">
      <c r="A2" s="229"/>
      <c r="B2" s="229"/>
      <c r="C2" s="321"/>
      <c r="D2" s="229"/>
      <c r="E2" s="245"/>
      <c r="F2" s="229"/>
      <c r="G2" s="320" t="str">
        <f>'Base Data'!C13</f>
        <v>September</v>
      </c>
      <c r="H2" s="229"/>
      <c r="I2" s="229"/>
      <c r="J2" s="229"/>
      <c r="K2" s="229"/>
      <c r="L2" s="229"/>
      <c r="M2" s="229"/>
      <c r="N2" s="229"/>
      <c r="O2" s="229"/>
      <c r="P2" s="229"/>
      <c r="Q2" s="229"/>
      <c r="R2" s="229"/>
      <c r="S2" s="251" t="str">
        <f>G2</f>
        <v>September</v>
      </c>
      <c r="T2" s="229"/>
      <c r="U2" s="229"/>
      <c r="V2" s="229"/>
      <c r="W2" s="229"/>
      <c r="X2" s="229"/>
      <c r="Y2" s="229"/>
      <c r="Z2" s="229"/>
      <c r="AA2" s="229"/>
      <c r="AB2" s="229"/>
    </row>
    <row r="3" spans="1:28" ht="18">
      <c r="A3" s="268"/>
      <c r="B3" s="263"/>
      <c r="C3" s="321"/>
      <c r="D3" s="263"/>
      <c r="E3" s="265"/>
      <c r="F3" s="263"/>
      <c r="G3" s="320">
        <f>'Base Data'!D13</f>
        <v>2010</v>
      </c>
      <c r="H3" s="263"/>
      <c r="I3" s="263"/>
      <c r="J3" s="263"/>
      <c r="K3" s="263"/>
      <c r="L3" s="263"/>
      <c r="M3" s="263"/>
      <c r="N3" s="263"/>
      <c r="O3" s="263"/>
      <c r="P3" s="263"/>
      <c r="Q3" s="229"/>
      <c r="R3" s="229"/>
      <c r="S3" s="251">
        <f>G3</f>
        <v>2010</v>
      </c>
      <c r="T3" s="229"/>
      <c r="U3" s="229"/>
      <c r="V3" s="229"/>
      <c r="W3" s="229"/>
      <c r="X3" s="229"/>
      <c r="Y3" s="229"/>
      <c r="Z3" s="229"/>
      <c r="AA3" s="229"/>
      <c r="AB3" s="229"/>
    </row>
    <row r="4" spans="1:28"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row>
    <row r="5" spans="1:28" ht="12.75">
      <c r="A5" s="854" t="s">
        <v>48</v>
      </c>
      <c r="B5" s="854" t="s">
        <v>44</v>
      </c>
      <c r="C5" s="255" t="s">
        <v>45</v>
      </c>
      <c r="D5" s="270" t="s">
        <v>46</v>
      </c>
      <c r="E5" s="271" t="s">
        <v>115</v>
      </c>
      <c r="F5" s="854" t="s">
        <v>47</v>
      </c>
      <c r="G5" s="257">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row>
    <row r="6" spans="1:28" ht="13.5" thickBot="1">
      <c r="A6" s="855"/>
      <c r="B6" s="855"/>
      <c r="C6" s="259" t="s">
        <v>49</v>
      </c>
      <c r="D6" s="272" t="s">
        <v>45</v>
      </c>
      <c r="E6" s="273" t="s">
        <v>113</v>
      </c>
      <c r="F6" s="855"/>
      <c r="G6" s="261"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row>
    <row r="7" spans="1:28" ht="12.75">
      <c r="A7" s="113"/>
      <c r="B7" s="114"/>
      <c r="C7" s="114"/>
      <c r="D7" s="275">
        <f>SUM(G7:Z7)</f>
        <v>0</v>
      </c>
      <c r="E7" s="108"/>
      <c r="F7" s="132"/>
      <c r="G7" s="132"/>
      <c r="H7" s="132"/>
      <c r="I7" s="132"/>
      <c r="J7" s="132"/>
      <c r="K7" s="132"/>
      <c r="L7" s="132"/>
      <c r="M7" s="132"/>
      <c r="N7" s="132"/>
      <c r="O7" s="132"/>
      <c r="P7" s="132"/>
      <c r="Q7" s="132"/>
      <c r="R7" s="132"/>
      <c r="S7" s="132"/>
      <c r="T7" s="132"/>
      <c r="U7" s="132"/>
      <c r="V7" s="132"/>
      <c r="W7" s="132"/>
      <c r="X7" s="132"/>
      <c r="Y7" s="132"/>
      <c r="Z7" s="343"/>
      <c r="AA7" s="229"/>
      <c r="AB7" s="229"/>
    </row>
    <row r="8" spans="1:28" ht="12.75">
      <c r="A8" s="115"/>
      <c r="B8" s="94"/>
      <c r="C8" s="94"/>
      <c r="D8" s="275">
        <f aca="true" t="shared" si="0" ref="D8:D47">SUM(G8:Z8)</f>
        <v>0</v>
      </c>
      <c r="E8" s="109"/>
      <c r="F8" s="133"/>
      <c r="G8" s="133"/>
      <c r="H8" s="133"/>
      <c r="I8" s="133"/>
      <c r="J8" s="133"/>
      <c r="K8" s="133"/>
      <c r="L8" s="133"/>
      <c r="M8" s="133"/>
      <c r="N8" s="133"/>
      <c r="O8" s="133"/>
      <c r="P8" s="133"/>
      <c r="Q8" s="119"/>
      <c r="R8" s="119"/>
      <c r="S8" s="119"/>
      <c r="T8" s="119"/>
      <c r="U8" s="119"/>
      <c r="V8" s="119"/>
      <c r="W8" s="119"/>
      <c r="X8" s="119"/>
      <c r="Y8" s="119"/>
      <c r="Z8" s="120"/>
      <c r="AA8" s="229"/>
      <c r="AB8" s="229"/>
    </row>
    <row r="9" spans="1:28" ht="12.75">
      <c r="A9" s="115"/>
      <c r="B9" s="94"/>
      <c r="C9" s="94"/>
      <c r="D9" s="275">
        <f t="shared" si="0"/>
        <v>0</v>
      </c>
      <c r="E9" s="109"/>
      <c r="F9" s="133"/>
      <c r="G9" s="133"/>
      <c r="H9" s="133"/>
      <c r="I9" s="133"/>
      <c r="J9" s="133"/>
      <c r="K9" s="133"/>
      <c r="L9" s="133"/>
      <c r="M9" s="133"/>
      <c r="N9" s="133"/>
      <c r="O9" s="133"/>
      <c r="P9" s="133"/>
      <c r="Q9" s="119"/>
      <c r="R9" s="119"/>
      <c r="S9" s="119"/>
      <c r="T9" s="119"/>
      <c r="U9" s="119"/>
      <c r="V9" s="119"/>
      <c r="W9" s="119"/>
      <c r="X9" s="119"/>
      <c r="Y9" s="119"/>
      <c r="Z9" s="120"/>
      <c r="AA9" s="229"/>
      <c r="AB9" s="229"/>
    </row>
    <row r="10" spans="1:28" ht="12.75">
      <c r="A10" s="115"/>
      <c r="B10" s="94"/>
      <c r="C10" s="94"/>
      <c r="D10" s="275">
        <f t="shared" si="0"/>
        <v>0</v>
      </c>
      <c r="E10" s="10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row>
    <row r="11" spans="1:28" ht="12.75">
      <c r="A11" s="115"/>
      <c r="B11" s="94"/>
      <c r="C11" s="94"/>
      <c r="D11" s="275">
        <f t="shared" si="0"/>
        <v>0</v>
      </c>
      <c r="E11" s="10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row>
    <row r="12" spans="1:28" ht="12.75">
      <c r="A12" s="115"/>
      <c r="B12" s="94"/>
      <c r="C12" s="94"/>
      <c r="D12" s="275">
        <f t="shared" si="0"/>
        <v>0</v>
      </c>
      <c r="E12" s="10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row>
    <row r="13" spans="1:28" ht="12.75">
      <c r="A13" s="115"/>
      <c r="B13" s="94"/>
      <c r="C13" s="94"/>
      <c r="D13" s="275">
        <f t="shared" si="0"/>
        <v>0</v>
      </c>
      <c r="E13" s="10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row>
    <row r="14" spans="1:28" ht="12.75">
      <c r="A14" s="115"/>
      <c r="B14" s="94"/>
      <c r="C14" s="94"/>
      <c r="D14" s="275">
        <f t="shared" si="0"/>
        <v>0</v>
      </c>
      <c r="E14" s="10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row>
    <row r="15" spans="1:28" ht="12.75">
      <c r="A15" s="115"/>
      <c r="B15" s="94"/>
      <c r="C15" s="94"/>
      <c r="D15" s="275">
        <f t="shared" si="0"/>
        <v>0</v>
      </c>
      <c r="E15" s="10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row>
    <row r="16" spans="1:28" ht="12.75">
      <c r="A16" s="115"/>
      <c r="B16" s="94"/>
      <c r="C16" s="94"/>
      <c r="D16" s="275">
        <f t="shared" si="0"/>
        <v>0</v>
      </c>
      <c r="E16" s="10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row>
    <row r="17" spans="1:28" ht="12.75">
      <c r="A17" s="115"/>
      <c r="B17" s="94"/>
      <c r="C17" s="94"/>
      <c r="D17" s="275">
        <f t="shared" si="0"/>
        <v>0</v>
      </c>
      <c r="E17" s="10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row>
    <row r="18" spans="1:28" ht="12.75">
      <c r="A18" s="115"/>
      <c r="B18" s="94"/>
      <c r="C18" s="94"/>
      <c r="D18" s="275">
        <f t="shared" si="0"/>
        <v>0</v>
      </c>
      <c r="E18" s="10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row>
    <row r="19" spans="1:28" ht="12.75">
      <c r="A19" s="115"/>
      <c r="B19" s="94"/>
      <c r="C19" s="94"/>
      <c r="D19" s="275">
        <f t="shared" si="0"/>
        <v>0</v>
      </c>
      <c r="E19" s="10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row>
    <row r="20" spans="1:28" ht="12.75">
      <c r="A20" s="115"/>
      <c r="B20" s="125"/>
      <c r="C20" s="94"/>
      <c r="D20" s="275">
        <f t="shared" si="0"/>
        <v>0</v>
      </c>
      <c r="E20" s="10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row>
    <row r="21" spans="1:28" ht="12.75">
      <c r="A21" s="115"/>
      <c r="B21" s="125"/>
      <c r="C21" s="94"/>
      <c r="D21" s="275">
        <f t="shared" si="0"/>
        <v>0</v>
      </c>
      <c r="E21" s="10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row>
    <row r="22" spans="1:28" ht="12.75">
      <c r="A22" s="115"/>
      <c r="B22" s="125"/>
      <c r="C22" s="94"/>
      <c r="D22" s="275">
        <f t="shared" si="0"/>
        <v>0</v>
      </c>
      <c r="E22" s="10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row>
    <row r="23" spans="1:28" ht="12.75">
      <c r="A23" s="115"/>
      <c r="B23" s="125"/>
      <c r="C23" s="94"/>
      <c r="D23" s="275">
        <f t="shared" si="0"/>
        <v>0</v>
      </c>
      <c r="E23" s="10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row>
    <row r="24" spans="1:28" ht="12.75">
      <c r="A24" s="115"/>
      <c r="B24" s="125"/>
      <c r="C24" s="94"/>
      <c r="D24" s="275">
        <f t="shared" si="0"/>
        <v>0</v>
      </c>
      <c r="E24" s="10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row>
    <row r="25" spans="1:28" ht="12.75">
      <c r="A25" s="115"/>
      <c r="B25" s="125"/>
      <c r="C25" s="94"/>
      <c r="D25" s="275">
        <f t="shared" si="0"/>
        <v>0</v>
      </c>
      <c r="E25" s="10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row>
    <row r="26" spans="1:28" ht="12.75">
      <c r="A26" s="115"/>
      <c r="B26" s="125"/>
      <c r="C26" s="94"/>
      <c r="D26" s="275">
        <f t="shared" si="0"/>
        <v>0</v>
      </c>
      <c r="E26" s="10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row>
    <row r="27" spans="1:28" ht="12.75">
      <c r="A27" s="115"/>
      <c r="B27" s="125"/>
      <c r="C27" s="94"/>
      <c r="D27" s="275">
        <f t="shared" si="0"/>
        <v>0</v>
      </c>
      <c r="E27" s="10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row>
    <row r="28" spans="1:28" ht="12.75">
      <c r="A28" s="115"/>
      <c r="B28" s="125"/>
      <c r="C28" s="94"/>
      <c r="D28" s="275">
        <f t="shared" si="0"/>
        <v>0</v>
      </c>
      <c r="E28" s="10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row>
    <row r="29" spans="1:28" ht="12.75">
      <c r="A29" s="115"/>
      <c r="B29" s="125"/>
      <c r="C29" s="94"/>
      <c r="D29" s="275">
        <f t="shared" si="0"/>
        <v>0</v>
      </c>
      <c r="E29" s="10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row>
    <row r="30" spans="1:28" ht="12.75">
      <c r="A30" s="115"/>
      <c r="B30" s="125"/>
      <c r="C30" s="94"/>
      <c r="D30" s="275">
        <f t="shared" si="0"/>
        <v>0</v>
      </c>
      <c r="E30" s="10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row>
    <row r="31" spans="1:28" ht="12.75">
      <c r="A31" s="115"/>
      <c r="B31" s="94"/>
      <c r="C31" s="94"/>
      <c r="D31" s="275">
        <f t="shared" si="0"/>
        <v>0</v>
      </c>
      <c r="E31" s="10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row>
    <row r="32" spans="1:28" ht="12.75">
      <c r="A32" s="115"/>
      <c r="B32" s="94"/>
      <c r="C32" s="94"/>
      <c r="D32" s="275">
        <f t="shared" si="0"/>
        <v>0</v>
      </c>
      <c r="E32" s="10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row>
    <row r="33" spans="1:28" ht="12.75">
      <c r="A33" s="115"/>
      <c r="B33" s="94"/>
      <c r="C33" s="94"/>
      <c r="D33" s="275">
        <f t="shared" si="0"/>
        <v>0</v>
      </c>
      <c r="E33" s="10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row>
    <row r="34" spans="1:28" ht="12.75">
      <c r="A34" s="115"/>
      <c r="B34" s="94"/>
      <c r="C34" s="94"/>
      <c r="D34" s="275">
        <f t="shared" si="0"/>
        <v>0</v>
      </c>
      <c r="E34" s="10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row>
    <row r="35" spans="1:28" ht="12.75">
      <c r="A35" s="115"/>
      <c r="B35" s="94"/>
      <c r="C35" s="94"/>
      <c r="D35" s="275">
        <f t="shared" si="0"/>
        <v>0</v>
      </c>
      <c r="E35" s="10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row>
    <row r="36" spans="1:28" ht="12.75">
      <c r="A36" s="115"/>
      <c r="B36" s="94"/>
      <c r="C36" s="94"/>
      <c r="D36" s="275">
        <f t="shared" si="0"/>
        <v>0</v>
      </c>
      <c r="E36" s="10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row>
    <row r="37" spans="1:28" ht="12.75">
      <c r="A37" s="115"/>
      <c r="B37" s="94"/>
      <c r="C37" s="94"/>
      <c r="D37" s="275">
        <f t="shared" si="0"/>
        <v>0</v>
      </c>
      <c r="E37" s="10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row>
    <row r="38" spans="1:28" ht="12.75">
      <c r="A38" s="115"/>
      <c r="B38" s="94"/>
      <c r="C38" s="94"/>
      <c r="D38" s="275">
        <f t="shared" si="0"/>
        <v>0</v>
      </c>
      <c r="E38" s="10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row>
    <row r="39" spans="1:28" ht="12.75">
      <c r="A39" s="115"/>
      <c r="B39" s="94"/>
      <c r="C39" s="94"/>
      <c r="D39" s="275">
        <f t="shared" si="0"/>
        <v>0</v>
      </c>
      <c r="E39" s="10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row>
    <row r="40" spans="1:28" ht="12.75">
      <c r="A40" s="115"/>
      <c r="B40" s="94"/>
      <c r="C40" s="94"/>
      <c r="D40" s="275">
        <f t="shared" si="0"/>
        <v>0</v>
      </c>
      <c r="E40" s="10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row>
    <row r="41" spans="1:28" ht="12.75">
      <c r="A41" s="115"/>
      <c r="B41" s="94"/>
      <c r="C41" s="94"/>
      <c r="D41" s="275">
        <f t="shared" si="0"/>
        <v>0</v>
      </c>
      <c r="E41" s="10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row>
    <row r="42" spans="1:28" ht="12.75">
      <c r="A42" s="115"/>
      <c r="B42" s="94"/>
      <c r="C42" s="94"/>
      <c r="D42" s="275">
        <f t="shared" si="0"/>
        <v>0</v>
      </c>
      <c r="E42" s="10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row>
    <row r="43" spans="1:28" ht="12.75">
      <c r="A43" s="115"/>
      <c r="B43" s="94"/>
      <c r="C43" s="94"/>
      <c r="D43" s="275">
        <f t="shared" si="0"/>
        <v>0</v>
      </c>
      <c r="E43" s="10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row>
    <row r="44" spans="1:28" ht="12.75">
      <c r="A44" s="115"/>
      <c r="B44" s="94"/>
      <c r="C44" s="94"/>
      <c r="D44" s="275">
        <f t="shared" si="0"/>
        <v>0</v>
      </c>
      <c r="E44" s="10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row>
    <row r="45" spans="1:28" ht="12.75">
      <c r="A45" s="115"/>
      <c r="B45" s="94"/>
      <c r="C45" s="94"/>
      <c r="D45" s="275">
        <f t="shared" si="0"/>
        <v>0</v>
      </c>
      <c r="E45" s="10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row>
    <row r="46" spans="1:28" ht="12.75">
      <c r="A46" s="115"/>
      <c r="B46" s="94"/>
      <c r="C46" s="94"/>
      <c r="D46" s="275">
        <f t="shared" si="0"/>
        <v>0</v>
      </c>
      <c r="E46" s="10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row>
    <row r="47" spans="1:28" ht="13.5" thickBot="1">
      <c r="A47" s="116"/>
      <c r="B47" s="117"/>
      <c r="C47" s="117"/>
      <c r="D47" s="275">
        <f t="shared" si="0"/>
        <v>0</v>
      </c>
      <c r="E47" s="110"/>
      <c r="F47" s="134"/>
      <c r="G47" s="134"/>
      <c r="H47" s="134"/>
      <c r="I47" s="134"/>
      <c r="J47" s="134"/>
      <c r="K47" s="134"/>
      <c r="L47" s="134"/>
      <c r="M47" s="134"/>
      <c r="N47" s="134"/>
      <c r="O47" s="134"/>
      <c r="P47" s="134"/>
      <c r="Q47" s="121"/>
      <c r="R47" s="121"/>
      <c r="S47" s="121"/>
      <c r="T47" s="121"/>
      <c r="U47" s="121"/>
      <c r="V47" s="121"/>
      <c r="W47" s="121"/>
      <c r="X47" s="121"/>
      <c r="Y47" s="121"/>
      <c r="Z47" s="122"/>
      <c r="AA47" s="229"/>
      <c r="AB47" s="229"/>
    </row>
    <row r="48" spans="1:28" ht="12.75">
      <c r="A48" s="279"/>
      <c r="B48" s="280" t="s">
        <v>50</v>
      </c>
      <c r="C48" s="280"/>
      <c r="D48" s="276">
        <f>SUM(G48:Z48)</f>
        <v>0</v>
      </c>
      <c r="E48" s="281"/>
      <c r="F48" s="284">
        <f aca="true" t="shared" si="1" ref="F48:X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t="shared" si="1"/>
        <v>0</v>
      </c>
      <c r="Q48" s="300">
        <f t="shared" si="1"/>
        <v>0</v>
      </c>
      <c r="R48" s="285">
        <f t="shared" si="1"/>
        <v>0</v>
      </c>
      <c r="S48" s="285">
        <f t="shared" si="1"/>
        <v>0</v>
      </c>
      <c r="T48" s="285">
        <f t="shared" si="1"/>
        <v>0</v>
      </c>
      <c r="U48" s="285">
        <f t="shared" si="1"/>
        <v>0</v>
      </c>
      <c r="V48" s="285">
        <f t="shared" si="1"/>
        <v>0</v>
      </c>
      <c r="W48" s="285">
        <f t="shared" si="1"/>
        <v>0</v>
      </c>
      <c r="X48" s="285">
        <f t="shared" si="1"/>
        <v>0</v>
      </c>
      <c r="Y48" s="285">
        <f>SUM(Y7:Y47)</f>
        <v>0</v>
      </c>
      <c r="Z48" s="286">
        <f>SUM(Z7:Z47)</f>
        <v>0</v>
      </c>
      <c r="AA48" s="229"/>
      <c r="AB48" s="229"/>
    </row>
    <row r="49" spans="1:28" ht="12.75">
      <c r="A49" s="230"/>
      <c r="B49" s="231" t="s">
        <v>51</v>
      </c>
      <c r="C49" s="231"/>
      <c r="D49" s="277">
        <f>'MONTH 2'!D50</f>
        <v>0</v>
      </c>
      <c r="E49" s="287"/>
      <c r="F49" s="289"/>
      <c r="G49" s="234">
        <f>'MONTH 2'!G50</f>
        <v>0</v>
      </c>
      <c r="H49" s="234">
        <f>'MONTH 2'!H50</f>
        <v>0</v>
      </c>
      <c r="I49" s="234">
        <f>'MONTH 2'!I50</f>
        <v>0</v>
      </c>
      <c r="J49" s="234">
        <f>'MONTH 2'!J50</f>
        <v>0</v>
      </c>
      <c r="K49" s="234">
        <f>'MONTH 2'!K50</f>
        <v>0</v>
      </c>
      <c r="L49" s="234">
        <f>'MONTH 2'!L50</f>
        <v>0</v>
      </c>
      <c r="M49" s="234">
        <f>'MONTH 2'!M50</f>
        <v>0</v>
      </c>
      <c r="N49" s="234">
        <f>'MONTH 2'!N50</f>
        <v>0</v>
      </c>
      <c r="O49" s="234">
        <f>'MONTH 2'!O50</f>
        <v>0</v>
      </c>
      <c r="P49" s="288">
        <f>'MONTH 2'!P50</f>
        <v>0</v>
      </c>
      <c r="Q49" s="288">
        <f>'MONTH 2'!Q50</f>
        <v>0</v>
      </c>
      <c r="R49" s="234">
        <f>'MONTH 2'!R50</f>
        <v>0</v>
      </c>
      <c r="S49" s="234">
        <f>'MONTH 2'!S50</f>
        <v>0</v>
      </c>
      <c r="T49" s="234">
        <f>'MONTH 2'!T50</f>
        <v>0</v>
      </c>
      <c r="U49" s="234">
        <f>'MONTH 2'!U50</f>
        <v>0</v>
      </c>
      <c r="V49" s="234">
        <f>'MONTH 2'!V50</f>
        <v>0</v>
      </c>
      <c r="W49" s="234">
        <f>'MONTH 2'!W50</f>
        <v>0</v>
      </c>
      <c r="X49" s="234">
        <f>'MONTH 2'!X50</f>
        <v>0</v>
      </c>
      <c r="Y49" s="234">
        <f>'MONTH 2'!Y50</f>
        <v>0</v>
      </c>
      <c r="Z49" s="234">
        <f>'MONTH 2'!Z50</f>
        <v>0</v>
      </c>
      <c r="AA49" s="229"/>
      <c r="AB49" s="229"/>
    </row>
    <row r="50" spans="1:28" ht="13.5" thickBot="1">
      <c r="A50" s="290"/>
      <c r="B50" s="237" t="s">
        <v>52</v>
      </c>
      <c r="C50" s="237"/>
      <c r="D50" s="278">
        <f>D48+D49</f>
        <v>0</v>
      </c>
      <c r="E50" s="291"/>
      <c r="F50" s="318"/>
      <c r="G50" s="240">
        <f aca="true" t="shared" si="2" ref="G50:P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351">
        <f t="shared" si="2"/>
        <v>0</v>
      </c>
      <c r="Q50" s="309">
        <f>Q48+Q49</f>
        <v>0</v>
      </c>
      <c r="R50" s="293">
        <f aca="true" t="shared" si="3" ref="R50:X50">R48+R49</f>
        <v>0</v>
      </c>
      <c r="S50" s="293">
        <f t="shared" si="3"/>
        <v>0</v>
      </c>
      <c r="T50" s="293">
        <f t="shared" si="3"/>
        <v>0</v>
      </c>
      <c r="U50" s="293">
        <f t="shared" si="3"/>
        <v>0</v>
      </c>
      <c r="V50" s="293">
        <f t="shared" si="3"/>
        <v>0</v>
      </c>
      <c r="W50" s="293">
        <f t="shared" si="3"/>
        <v>0</v>
      </c>
      <c r="X50" s="293">
        <f t="shared" si="3"/>
        <v>0</v>
      </c>
      <c r="Y50" s="293">
        <f>Y48+Y49</f>
        <v>0</v>
      </c>
      <c r="Z50" s="294">
        <f>Z48+Z49</f>
        <v>0</v>
      </c>
      <c r="AA50" s="229"/>
      <c r="AB50" s="229"/>
    </row>
    <row r="51" spans="1:28"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row>
    <row r="52" spans="1:28"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row>
    <row r="53" spans="1:28" ht="18">
      <c r="A53" s="229"/>
      <c r="B53" s="229"/>
      <c r="C53" s="229"/>
      <c r="D53" s="229"/>
      <c r="E53" s="245"/>
      <c r="F53" s="229"/>
      <c r="G53" s="252" t="str">
        <f>G2</f>
        <v>September</v>
      </c>
      <c r="H53" s="229"/>
      <c r="I53" s="229"/>
      <c r="J53" s="229"/>
      <c r="K53" s="229"/>
      <c r="L53" s="229"/>
      <c r="M53" s="229"/>
      <c r="N53" s="229"/>
      <c r="O53" s="229"/>
      <c r="P53" s="229"/>
      <c r="Q53" s="229"/>
      <c r="R53" s="229"/>
      <c r="S53" s="251" t="str">
        <f>G53</f>
        <v>September</v>
      </c>
      <c r="T53" s="229"/>
      <c r="U53" s="229"/>
      <c r="V53" s="229"/>
      <c r="W53" s="229"/>
      <c r="X53" s="229"/>
      <c r="Y53" s="229"/>
      <c r="Z53" s="229"/>
      <c r="AA53" s="229"/>
      <c r="AB53" s="229"/>
    </row>
    <row r="54" spans="1:28" ht="18">
      <c r="A54" s="215"/>
      <c r="B54" s="215"/>
      <c r="C54" s="215"/>
      <c r="D54" s="215"/>
      <c r="E54" s="249"/>
      <c r="F54" s="215"/>
      <c r="G54" s="613">
        <f>'Base Data'!D13</f>
        <v>2010</v>
      </c>
      <c r="H54" s="215"/>
      <c r="I54" s="215"/>
      <c r="J54" s="215"/>
      <c r="K54" s="215"/>
      <c r="L54" s="215"/>
      <c r="M54" s="215"/>
      <c r="N54" s="215"/>
      <c r="O54" s="215"/>
      <c r="P54" s="215"/>
      <c r="Q54" s="229"/>
      <c r="R54" s="229"/>
      <c r="S54" s="251">
        <f>G54</f>
        <v>2010</v>
      </c>
      <c r="T54" s="229"/>
      <c r="U54" s="229"/>
      <c r="V54" s="229"/>
      <c r="W54" s="229"/>
      <c r="X54" s="229"/>
      <c r="Y54" s="229"/>
      <c r="Z54" s="229"/>
      <c r="AA54" s="229"/>
      <c r="AB54" s="229"/>
    </row>
    <row r="55" spans="1:28"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row>
    <row r="56" spans="1:28" ht="12.75">
      <c r="A56" s="854" t="s">
        <v>48</v>
      </c>
      <c r="B56" s="854" t="s">
        <v>44</v>
      </c>
      <c r="C56" s="255" t="s">
        <v>54</v>
      </c>
      <c r="D56" s="854" t="s">
        <v>55</v>
      </c>
      <c r="E56" s="256" t="s">
        <v>115</v>
      </c>
      <c r="F56" s="257">
        <v>1</v>
      </c>
      <c r="G56" s="255">
        <v>2</v>
      </c>
      <c r="H56" s="255">
        <v>3</v>
      </c>
      <c r="I56" s="255">
        <v>4</v>
      </c>
      <c r="J56" s="255">
        <v>5</v>
      </c>
      <c r="K56" s="255">
        <v>6</v>
      </c>
      <c r="L56" s="255">
        <v>7</v>
      </c>
      <c r="M56" s="255">
        <v>8</v>
      </c>
      <c r="N56" s="255">
        <v>9</v>
      </c>
      <c r="O56" s="255">
        <v>10</v>
      </c>
      <c r="P56" s="314">
        <v>11</v>
      </c>
      <c r="Q56" s="314">
        <v>12</v>
      </c>
      <c r="R56" s="255">
        <v>13</v>
      </c>
      <c r="S56" s="255">
        <v>14</v>
      </c>
      <c r="T56" s="255">
        <v>15</v>
      </c>
      <c r="U56" s="255">
        <v>16</v>
      </c>
      <c r="V56" s="255">
        <v>17</v>
      </c>
      <c r="W56" s="255">
        <v>18</v>
      </c>
      <c r="X56" s="255">
        <v>19</v>
      </c>
      <c r="Y56" s="255">
        <v>20</v>
      </c>
      <c r="Z56" s="854" t="s">
        <v>56</v>
      </c>
      <c r="AA56" s="889" t="s">
        <v>189</v>
      </c>
      <c r="AB56" s="229"/>
    </row>
    <row r="57" spans="1:28" ht="13.5" thickBot="1">
      <c r="A57" s="855"/>
      <c r="B57" s="855"/>
      <c r="C57" s="259" t="s">
        <v>49</v>
      </c>
      <c r="D57" s="855"/>
      <c r="E57" s="260" t="s">
        <v>113</v>
      </c>
      <c r="F57" s="261" t="str">
        <f>'Base Data'!$I13</f>
        <v>FEES &amp; TAXES</v>
      </c>
      <c r="G57" s="261">
        <f>'Base Data'!$I14</f>
        <v>0</v>
      </c>
      <c r="H57" s="261">
        <f>'Base Data'!$I15</f>
        <v>0</v>
      </c>
      <c r="I57" s="261">
        <f>'Base Data'!$I16</f>
        <v>0</v>
      </c>
      <c r="J57" s="261">
        <f>'Base Data'!$I17</f>
        <v>0</v>
      </c>
      <c r="K57" s="261">
        <f>'Base Data'!$I18</f>
        <v>0</v>
      </c>
      <c r="L57" s="261">
        <f>'Base Data'!$I19</f>
        <v>0</v>
      </c>
      <c r="M57" s="261">
        <f>'Base Data'!$I20</f>
        <v>0</v>
      </c>
      <c r="N57" s="261">
        <f>'Base Data'!$I21</f>
        <v>0</v>
      </c>
      <c r="O57" s="261">
        <f>'Base Data'!$I22</f>
        <v>0</v>
      </c>
      <c r="P57" s="316">
        <f>'Base Data'!$I23</f>
        <v>0</v>
      </c>
      <c r="Q57" s="316">
        <f>'Base Data'!$I24</f>
        <v>0</v>
      </c>
      <c r="R57" s="261">
        <f>'Base Data'!$I25</f>
        <v>0</v>
      </c>
      <c r="S57" s="261">
        <f>'Base Data'!$I26</f>
        <v>0</v>
      </c>
      <c r="T57" s="261">
        <f>'Base Data'!$I27</f>
        <v>0</v>
      </c>
      <c r="U57" s="261">
        <f>'Base Data'!$I28</f>
        <v>0</v>
      </c>
      <c r="V57" s="261">
        <f>'Base Data'!$I29</f>
        <v>0</v>
      </c>
      <c r="W57" s="261">
        <f>'Base Data'!$I30</f>
        <v>0</v>
      </c>
      <c r="X57" s="261">
        <f>'Base Data'!$I31</f>
        <v>0</v>
      </c>
      <c r="Y57" s="261">
        <f>'Base Data'!$I32</f>
        <v>0</v>
      </c>
      <c r="Z57" s="855"/>
      <c r="AA57" s="890"/>
      <c r="AB57" s="229"/>
    </row>
    <row r="58" spans="1:28" ht="12.75">
      <c r="A58" s="113"/>
      <c r="B58" s="114"/>
      <c r="C58" s="114"/>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row>
    <row r="59" spans="1:28" ht="12.75">
      <c r="A59" s="115"/>
      <c r="B59" s="94"/>
      <c r="C59" s="94" t="s">
        <v>105</v>
      </c>
      <c r="D59" s="125" t="s">
        <v>12</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row>
    <row r="60" spans="1:28"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row>
    <row r="61" spans="1:28"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row>
    <row r="62" spans="1:28"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row>
    <row r="63" spans="1:28"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row>
    <row r="64" spans="1:28"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row>
    <row r="65" spans="1:28"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row>
    <row r="66" spans="1:28"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row>
    <row r="67" spans="1:28"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row>
    <row r="68" spans="1:28"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row>
    <row r="69" spans="1:28"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row>
    <row r="70" spans="1:28"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row>
    <row r="71" spans="1:28"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row>
    <row r="72" spans="1:28"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row>
    <row r="73" spans="1:28"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row>
    <row r="74" spans="1:28"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row>
    <row r="75" spans="1:28"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row>
    <row r="76" spans="1:28"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row>
    <row r="77" spans="1:28"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row>
    <row r="78" spans="1:28"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row>
    <row r="79" spans="1:28"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row>
    <row r="80" spans="1:28"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row>
    <row r="81" spans="1:28"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row>
    <row r="82" spans="1:28"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row>
    <row r="83" spans="1:28"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row>
    <row r="84" spans="1:28"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row>
    <row r="85" spans="1:28"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row>
    <row r="86" spans="1:28"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row>
    <row r="87" spans="1:28"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row>
    <row r="88" spans="1:28"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row>
    <row r="89" spans="1:28"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row>
    <row r="90" spans="1:28"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row>
    <row r="91" spans="1:28"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row>
    <row r="92" spans="1:28"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row>
    <row r="93" spans="1:28"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row>
    <row r="94" spans="1:28"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row>
    <row r="95" spans="1:28"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row>
    <row r="96" spans="1:28"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row>
    <row r="97" spans="1:28"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row>
    <row r="98" spans="1:28"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row>
    <row r="99" spans="1:28" ht="12.75">
      <c r="A99" s="230"/>
      <c r="B99" s="231" t="s">
        <v>57</v>
      </c>
      <c r="C99" s="231"/>
      <c r="D99" s="232">
        <f>SUM(F99:Y99)</f>
        <v>0</v>
      </c>
      <c r="E99" s="233"/>
      <c r="F99" s="234">
        <f aca="true" t="shared" si="4" ref="F99:N99">SUM(F58:F98)</f>
        <v>0</v>
      </c>
      <c r="G99" s="234">
        <f t="shared" si="4"/>
        <v>0</v>
      </c>
      <c r="H99" s="234">
        <f t="shared" si="4"/>
        <v>0</v>
      </c>
      <c r="I99" s="234">
        <f t="shared" si="4"/>
        <v>0</v>
      </c>
      <c r="J99" s="234">
        <f t="shared" si="4"/>
        <v>0</v>
      </c>
      <c r="K99" s="234">
        <f t="shared" si="4"/>
        <v>0</v>
      </c>
      <c r="L99" s="234">
        <f t="shared" si="4"/>
        <v>0</v>
      </c>
      <c r="M99" s="234">
        <f t="shared" si="4"/>
        <v>0</v>
      </c>
      <c r="N99" s="234">
        <f t="shared" si="4"/>
        <v>0</v>
      </c>
      <c r="O99" s="234">
        <f aca="true" t="shared" si="5" ref="O99:Y99">SUM(O58:O98)</f>
        <v>0</v>
      </c>
      <c r="P99" s="288">
        <f t="shared" si="5"/>
        <v>0</v>
      </c>
      <c r="Q99" s="288">
        <f t="shared" si="5"/>
        <v>0</v>
      </c>
      <c r="R99" s="234">
        <f t="shared" si="5"/>
        <v>0</v>
      </c>
      <c r="S99" s="234">
        <f t="shared" si="5"/>
        <v>0</v>
      </c>
      <c r="T99" s="234">
        <f t="shared" si="5"/>
        <v>0</v>
      </c>
      <c r="U99" s="234">
        <f t="shared" si="5"/>
        <v>0</v>
      </c>
      <c r="V99" s="234">
        <f t="shared" si="5"/>
        <v>0</v>
      </c>
      <c r="W99" s="234">
        <f t="shared" si="5"/>
        <v>0</v>
      </c>
      <c r="X99" s="234">
        <f t="shared" si="5"/>
        <v>0</v>
      </c>
      <c r="Y99" s="234">
        <f t="shared" si="5"/>
        <v>0</v>
      </c>
      <c r="Z99" s="235"/>
      <c r="AA99" s="229"/>
      <c r="AB99" s="229"/>
    </row>
    <row r="100" spans="1:28" ht="12.75">
      <c r="A100" s="230"/>
      <c r="B100" s="231" t="s">
        <v>51</v>
      </c>
      <c r="C100" s="231"/>
      <c r="D100" s="232">
        <f>'MONTH 2'!D101</f>
        <v>0</v>
      </c>
      <c r="E100" s="233"/>
      <c r="F100" s="234">
        <f>'MONTH 2'!F101</f>
        <v>0</v>
      </c>
      <c r="G100" s="234">
        <f>'MONTH 2'!G101</f>
        <v>0</v>
      </c>
      <c r="H100" s="234">
        <f>'MONTH 2'!H101</f>
        <v>0</v>
      </c>
      <c r="I100" s="234">
        <f>'MONTH 2'!I101</f>
        <v>0</v>
      </c>
      <c r="J100" s="234">
        <f>'MONTH 2'!J101</f>
        <v>0</v>
      </c>
      <c r="K100" s="234">
        <f>'MONTH 2'!K101</f>
        <v>0</v>
      </c>
      <c r="L100" s="234">
        <f>'MONTH 2'!L101</f>
        <v>0</v>
      </c>
      <c r="M100" s="234">
        <f>'MONTH 2'!M101</f>
        <v>0</v>
      </c>
      <c r="N100" s="234">
        <f>'MONTH 2'!N101</f>
        <v>0</v>
      </c>
      <c r="O100" s="234">
        <f>'MONTH 2'!O101</f>
        <v>0</v>
      </c>
      <c r="P100" s="288">
        <f>'MONTH 2'!P101</f>
        <v>0</v>
      </c>
      <c r="Q100" s="288">
        <f>'MONTH 2'!Q101</f>
        <v>0</v>
      </c>
      <c r="R100" s="234">
        <f>'MONTH 2'!R101</f>
        <v>0</v>
      </c>
      <c r="S100" s="234">
        <f>'MONTH 2'!S101</f>
        <v>0</v>
      </c>
      <c r="T100" s="234">
        <f>'MONTH 2'!T101</f>
        <v>0</v>
      </c>
      <c r="U100" s="234">
        <f>'MONTH 2'!U101</f>
        <v>0</v>
      </c>
      <c r="V100" s="234">
        <f>'MONTH 2'!V101</f>
        <v>0</v>
      </c>
      <c r="W100" s="234">
        <f>'MONTH 2'!W101</f>
        <v>0</v>
      </c>
      <c r="X100" s="234">
        <f>'MONTH 2'!X101</f>
        <v>0</v>
      </c>
      <c r="Y100" s="234">
        <f>'MONTH 2'!Y101</f>
        <v>0</v>
      </c>
      <c r="Z100" s="235"/>
      <c r="AA100" s="229"/>
      <c r="AB100" s="229"/>
    </row>
    <row r="101" spans="1:28" ht="13.5" thickBot="1">
      <c r="A101" s="236"/>
      <c r="B101" s="237" t="s">
        <v>52</v>
      </c>
      <c r="C101" s="237"/>
      <c r="D101" s="238">
        <f>D99+D100</f>
        <v>0</v>
      </c>
      <c r="E101" s="239"/>
      <c r="F101" s="240">
        <f aca="true" t="shared" si="6" ref="F101:N101">F99+F100</f>
        <v>0</v>
      </c>
      <c r="G101" s="240">
        <f t="shared" si="6"/>
        <v>0</v>
      </c>
      <c r="H101" s="240">
        <f t="shared" si="6"/>
        <v>0</v>
      </c>
      <c r="I101" s="240">
        <f t="shared" si="6"/>
        <v>0</v>
      </c>
      <c r="J101" s="240">
        <f t="shared" si="6"/>
        <v>0</v>
      </c>
      <c r="K101" s="240">
        <f t="shared" si="6"/>
        <v>0</v>
      </c>
      <c r="L101" s="240">
        <f t="shared" si="6"/>
        <v>0</v>
      </c>
      <c r="M101" s="240">
        <f t="shared" si="6"/>
        <v>0</v>
      </c>
      <c r="N101" s="240">
        <f t="shared" si="6"/>
        <v>0</v>
      </c>
      <c r="O101" s="240">
        <f aca="true" t="shared" si="7" ref="O101:Y101">O99+O100</f>
        <v>0</v>
      </c>
      <c r="P101" s="292">
        <f t="shared" si="7"/>
        <v>0</v>
      </c>
      <c r="Q101" s="292">
        <f t="shared" si="7"/>
        <v>0</v>
      </c>
      <c r="R101" s="240">
        <f t="shared" si="7"/>
        <v>0</v>
      </c>
      <c r="S101" s="240">
        <f t="shared" si="7"/>
        <v>0</v>
      </c>
      <c r="T101" s="240">
        <f t="shared" si="7"/>
        <v>0</v>
      </c>
      <c r="U101" s="240">
        <f t="shared" si="7"/>
        <v>0</v>
      </c>
      <c r="V101" s="240">
        <f t="shared" si="7"/>
        <v>0</v>
      </c>
      <c r="W101" s="240">
        <f t="shared" si="7"/>
        <v>0</v>
      </c>
      <c r="X101" s="240">
        <f t="shared" si="7"/>
        <v>0</v>
      </c>
      <c r="Y101" s="240">
        <f t="shared" si="7"/>
        <v>0</v>
      </c>
      <c r="Z101" s="241"/>
      <c r="AA101" s="229"/>
      <c r="AB101" s="229"/>
    </row>
    <row r="102" spans="1:28"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row>
    <row r="103" spans="1:28"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row>
    <row r="104" spans="1:28"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row>
    <row r="105" spans="1:28"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row>
  </sheetData>
  <sheetProtection password="C49E" sheet="1" objects="1" scenarios="1" formatCells="0" selectLockedCells="1"/>
  <mergeCells count="8">
    <mergeCell ref="F5:F6"/>
    <mergeCell ref="B5:B6"/>
    <mergeCell ref="A5:A6"/>
    <mergeCell ref="AA56:AA57"/>
    <mergeCell ref="A56:A57"/>
    <mergeCell ref="B56:B57"/>
    <mergeCell ref="D56:D57"/>
    <mergeCell ref="Z56:Z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15.xml><?xml version="1.0" encoding="utf-8"?>
<worksheet xmlns="http://schemas.openxmlformats.org/spreadsheetml/2006/main" xmlns:r="http://schemas.openxmlformats.org/officeDocument/2006/relationships">
  <sheetPr codeName="Sheet14"/>
  <dimension ref="A1:Q98"/>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6.8515625" style="0" customWidth="1"/>
    <col min="7" max="7" width="17.421875" style="0" customWidth="1"/>
  </cols>
  <sheetData>
    <row r="1" spans="1:17" ht="12.75">
      <c r="A1" s="39"/>
      <c r="B1" s="40"/>
      <c r="C1" s="40"/>
      <c r="D1" s="40"/>
      <c r="E1" s="40"/>
      <c r="F1" s="41"/>
      <c r="G1" s="588"/>
      <c r="H1" s="588"/>
      <c r="I1" s="588"/>
      <c r="J1" s="588"/>
      <c r="K1" s="588"/>
      <c r="L1" s="588"/>
      <c r="M1" s="588"/>
      <c r="N1" s="588"/>
      <c r="O1" s="588"/>
      <c r="P1" s="588"/>
      <c r="Q1" s="588"/>
    </row>
    <row r="2" spans="1:17" ht="15.75">
      <c r="A2" s="875">
        <f>'Base Data'!C6</f>
        <v>0</v>
      </c>
      <c r="B2" s="876"/>
      <c r="C2" s="876"/>
      <c r="D2" s="876"/>
      <c r="E2" s="876"/>
      <c r="F2" s="877"/>
      <c r="G2" s="588"/>
      <c r="H2" s="588"/>
      <c r="I2" s="588"/>
      <c r="J2" s="588"/>
      <c r="K2" s="588"/>
      <c r="L2" s="588"/>
      <c r="M2" s="588"/>
      <c r="N2" s="588"/>
      <c r="O2" s="588"/>
      <c r="P2" s="588"/>
      <c r="Q2" s="588"/>
    </row>
    <row r="3" spans="1:17" ht="15.75">
      <c r="A3" s="43"/>
      <c r="B3" s="42"/>
      <c r="C3" s="179" t="str">
        <f>UPPER('Base Data'!C9&amp;" ACCOUNT")</f>
        <v> ACCOUNT</v>
      </c>
      <c r="D3" s="42"/>
      <c r="E3" s="37"/>
      <c r="F3" s="44"/>
      <c r="G3" s="588"/>
      <c r="H3" s="588"/>
      <c r="I3" s="588"/>
      <c r="J3" s="588"/>
      <c r="K3" s="588"/>
      <c r="L3" s="588"/>
      <c r="M3" s="588"/>
      <c r="N3" s="588"/>
      <c r="O3" s="588"/>
      <c r="P3" s="588"/>
      <c r="Q3" s="588"/>
    </row>
    <row r="4" spans="1:17" ht="15.75">
      <c r="A4" s="858" t="s">
        <v>58</v>
      </c>
      <c r="B4" s="859"/>
      <c r="C4" s="859"/>
      <c r="D4" s="859"/>
      <c r="E4" s="859"/>
      <c r="F4" s="878"/>
      <c r="G4" s="588"/>
      <c r="H4" s="588"/>
      <c r="I4" s="588"/>
      <c r="J4" s="588"/>
      <c r="K4" s="588"/>
      <c r="L4" s="588"/>
      <c r="M4" s="588"/>
      <c r="N4" s="588"/>
      <c r="O4" s="588"/>
      <c r="P4" s="588"/>
      <c r="Q4" s="588"/>
    </row>
    <row r="5" spans="1:17" ht="12.75">
      <c r="A5" s="45"/>
      <c r="B5" s="37"/>
      <c r="C5" s="37"/>
      <c r="D5" s="37"/>
      <c r="E5" s="37"/>
      <c r="F5" s="44"/>
      <c r="G5" s="588"/>
      <c r="H5" s="588"/>
      <c r="I5" s="588"/>
      <c r="J5" s="588"/>
      <c r="K5" s="588"/>
      <c r="L5" s="588"/>
      <c r="M5" s="588"/>
      <c r="N5" s="588"/>
      <c r="O5" s="588"/>
      <c r="P5" s="588"/>
      <c r="Q5" s="588"/>
    </row>
    <row r="6" spans="1:17" ht="12.75">
      <c r="A6" s="46"/>
      <c r="B6" s="420" t="s">
        <v>163</v>
      </c>
      <c r="C6" s="571" t="str">
        <f>'Base Data'!C13</f>
        <v>September</v>
      </c>
      <c r="D6" s="614">
        <f>'Base Data'!D13</f>
        <v>2010</v>
      </c>
      <c r="E6" s="37"/>
      <c r="F6" s="44"/>
      <c r="G6" s="588"/>
      <c r="H6" s="588"/>
      <c r="I6" s="588"/>
      <c r="J6" s="588"/>
      <c r="K6" s="588"/>
      <c r="L6" s="588"/>
      <c r="M6" s="588"/>
      <c r="N6" s="588"/>
      <c r="O6" s="588"/>
      <c r="P6" s="588"/>
      <c r="Q6" s="588"/>
    </row>
    <row r="7" spans="1:17" ht="12.75">
      <c r="A7" s="47"/>
      <c r="B7" s="37"/>
      <c r="C7" s="37"/>
      <c r="D7" s="37"/>
      <c r="E7" s="37"/>
      <c r="F7" s="44"/>
      <c r="G7" s="588"/>
      <c r="H7" s="588"/>
      <c r="I7" s="588"/>
      <c r="J7" s="588"/>
      <c r="K7" s="588"/>
      <c r="L7" s="588"/>
      <c r="M7" s="588"/>
      <c r="N7" s="588"/>
      <c r="O7" s="588"/>
      <c r="P7" s="588"/>
      <c r="Q7" s="588"/>
    </row>
    <row r="8" spans="1:17" ht="12.75" customHeight="1">
      <c r="A8" s="47"/>
      <c r="B8" s="37"/>
      <c r="C8" s="37" t="s">
        <v>59</v>
      </c>
      <c r="D8" s="37"/>
      <c r="E8" s="587" t="s">
        <v>60</v>
      </c>
      <c r="F8" s="56">
        <v>0</v>
      </c>
      <c r="G8" s="588"/>
      <c r="H8" s="865" t="s">
        <v>175</v>
      </c>
      <c r="I8" s="866"/>
      <c r="J8" s="866"/>
      <c r="K8" s="866"/>
      <c r="L8" s="866"/>
      <c r="M8" s="866"/>
      <c r="N8" s="867"/>
      <c r="O8" s="588"/>
      <c r="P8" s="588"/>
      <c r="Q8" s="588"/>
    </row>
    <row r="9" spans="1:17" ht="12.75">
      <c r="A9" s="47"/>
      <c r="B9" s="37"/>
      <c r="C9" s="37" t="s">
        <v>61</v>
      </c>
      <c r="D9" s="37"/>
      <c r="E9" s="37"/>
      <c r="F9" s="99">
        <f>'MONTH 3'!D48-'MONTH 3'!F48</f>
        <v>0</v>
      </c>
      <c r="G9" s="588"/>
      <c r="H9" s="868"/>
      <c r="I9" s="869"/>
      <c r="J9" s="869"/>
      <c r="K9" s="869"/>
      <c r="L9" s="869"/>
      <c r="M9" s="869"/>
      <c r="N9" s="870"/>
      <c r="O9" s="588"/>
      <c r="P9" s="588"/>
      <c r="Q9" s="588"/>
    </row>
    <row r="10" spans="1:17" ht="12.75">
      <c r="A10" s="47" t="s">
        <v>126</v>
      </c>
      <c r="B10" s="37"/>
      <c r="C10" s="37"/>
      <c r="D10" s="48" t="s">
        <v>127</v>
      </c>
      <c r="E10" s="48"/>
      <c r="F10" s="44"/>
      <c r="G10" s="588"/>
      <c r="H10" s="868"/>
      <c r="I10" s="869"/>
      <c r="J10" s="869"/>
      <c r="K10" s="869"/>
      <c r="L10" s="869"/>
      <c r="M10" s="869"/>
      <c r="N10" s="870"/>
      <c r="O10" s="588"/>
      <c r="P10" s="588"/>
      <c r="Q10" s="588"/>
    </row>
    <row r="11" spans="1:17" ht="12.75">
      <c r="A11" s="45" t="s">
        <v>62</v>
      </c>
      <c r="B11" s="49" t="s">
        <v>63</v>
      </c>
      <c r="C11" s="37"/>
      <c r="D11" s="48" t="s">
        <v>62</v>
      </c>
      <c r="E11" s="49" t="s">
        <v>63</v>
      </c>
      <c r="F11" s="44"/>
      <c r="G11" s="588"/>
      <c r="H11" s="868"/>
      <c r="I11" s="869"/>
      <c r="J11" s="869"/>
      <c r="K11" s="869"/>
      <c r="L11" s="869"/>
      <c r="M11" s="869"/>
      <c r="N11" s="870"/>
      <c r="O11" s="588"/>
      <c r="P11" s="588"/>
      <c r="Q11" s="588"/>
    </row>
    <row r="12" spans="1:17" ht="12.75">
      <c r="A12" s="100">
        <f>IF('MONTH 3'!E58&gt;0,"",'MONTH 3'!C58)</f>
        <v>0</v>
      </c>
      <c r="B12" s="101">
        <f>IF('MONTH 3'!E58&gt;=1,"",'MONTH 3'!D58)</f>
        <v>0</v>
      </c>
      <c r="C12" s="37"/>
      <c r="D12" s="98">
        <f>'Month 2 Sum '!D12</f>
        <v>0</v>
      </c>
      <c r="E12" s="73">
        <f>'Month 2 Sum '!E12</f>
        <v>0</v>
      </c>
      <c r="F12" s="44"/>
      <c r="G12" s="588"/>
      <c r="H12" s="868"/>
      <c r="I12" s="869"/>
      <c r="J12" s="869"/>
      <c r="K12" s="869"/>
      <c r="L12" s="869"/>
      <c r="M12" s="869"/>
      <c r="N12" s="870"/>
      <c r="O12" s="588"/>
      <c r="P12" s="588"/>
      <c r="Q12" s="588"/>
    </row>
    <row r="13" spans="1:17" ht="12.75">
      <c r="A13" s="100" t="str">
        <f>IF('MONTH 3'!E59&gt;0,"",'MONTH 3'!C59)</f>
        <v>.</v>
      </c>
      <c r="B13" s="101" t="str">
        <f>IF('MONTH 3'!E59&gt;=1,"",'MONTH 3'!D59)</f>
        <v>o</v>
      </c>
      <c r="C13" s="37"/>
      <c r="D13" s="98">
        <f>'Month 2 Sum '!D13</f>
        <v>0</v>
      </c>
      <c r="E13" s="73">
        <f>'Month 2 Sum '!E13</f>
        <v>0</v>
      </c>
      <c r="F13" s="44"/>
      <c r="G13" s="588"/>
      <c r="H13" s="868"/>
      <c r="I13" s="869"/>
      <c r="J13" s="869"/>
      <c r="K13" s="869"/>
      <c r="L13" s="869"/>
      <c r="M13" s="869"/>
      <c r="N13" s="870"/>
      <c r="O13" s="588"/>
      <c r="P13" s="588"/>
      <c r="Q13" s="588"/>
    </row>
    <row r="14" spans="1:17" ht="12.75">
      <c r="A14" s="100" t="str">
        <f>IF('MONTH 3'!E60&gt;0,"",'MONTH 3'!C60)</f>
        <v>.</v>
      </c>
      <c r="B14" s="101">
        <f>IF('MONTH 3'!E60&gt;=1,"",'MONTH 3'!D60)</f>
        <v>0</v>
      </c>
      <c r="C14" s="37"/>
      <c r="D14" s="98">
        <f>'Month 2 Sum '!D14</f>
        <v>0</v>
      </c>
      <c r="E14" s="73">
        <f>'Month 2 Sum '!E14</f>
        <v>0</v>
      </c>
      <c r="F14" s="44"/>
      <c r="G14" s="588"/>
      <c r="H14" s="868"/>
      <c r="I14" s="869"/>
      <c r="J14" s="869"/>
      <c r="K14" s="869"/>
      <c r="L14" s="869"/>
      <c r="M14" s="869"/>
      <c r="N14" s="870"/>
      <c r="O14" s="588"/>
      <c r="P14" s="588"/>
      <c r="Q14" s="588"/>
    </row>
    <row r="15" spans="1:17" ht="12.75">
      <c r="A15" s="100" t="str">
        <f>IF('MONTH 3'!E61&gt;0,"",'MONTH 3'!C61)</f>
        <v>.</v>
      </c>
      <c r="B15" s="101">
        <f>IF('MONTH 3'!E61&gt;=1,"",'MONTH 3'!D61)</f>
        <v>0</v>
      </c>
      <c r="C15" s="37"/>
      <c r="D15" s="98">
        <f>'Month 2 Sum '!D15</f>
        <v>0</v>
      </c>
      <c r="E15" s="73">
        <f>'Month 2 Sum '!E15</f>
        <v>0</v>
      </c>
      <c r="F15" s="44"/>
      <c r="G15" s="588"/>
      <c r="H15" s="868"/>
      <c r="I15" s="869"/>
      <c r="J15" s="869"/>
      <c r="K15" s="869"/>
      <c r="L15" s="869"/>
      <c r="M15" s="869"/>
      <c r="N15" s="870"/>
      <c r="O15" s="588"/>
      <c r="P15" s="588"/>
      <c r="Q15" s="588"/>
    </row>
    <row r="16" spans="1:17" ht="12.75">
      <c r="A16" s="100" t="str">
        <f>IF('MONTH 3'!E62&gt;0,"",'MONTH 3'!C62)</f>
        <v>.</v>
      </c>
      <c r="B16" s="101">
        <f>IF('MONTH 3'!E62&gt;=1,"",'MONTH 3'!D62)</f>
        <v>0</v>
      </c>
      <c r="C16" s="37"/>
      <c r="D16" s="98">
        <f>'Month 2 Sum '!D16</f>
        <v>0</v>
      </c>
      <c r="E16" s="73">
        <f>'Month 2 Sum '!E16</f>
        <v>0</v>
      </c>
      <c r="F16" s="44"/>
      <c r="G16" s="588"/>
      <c r="H16" s="868"/>
      <c r="I16" s="869"/>
      <c r="J16" s="869"/>
      <c r="K16" s="869"/>
      <c r="L16" s="869"/>
      <c r="M16" s="869"/>
      <c r="N16" s="870"/>
      <c r="O16" s="588"/>
      <c r="P16" s="588"/>
      <c r="Q16" s="588"/>
    </row>
    <row r="17" spans="1:17" ht="12.75">
      <c r="A17" s="100" t="str">
        <f>IF('MONTH 3'!E63&gt;0,"",'MONTH 3'!C63)</f>
        <v>.</v>
      </c>
      <c r="B17" s="101">
        <f>IF('MONTH 3'!E63&gt;=1,"",'MONTH 3'!D63)</f>
        <v>0</v>
      </c>
      <c r="C17" s="37"/>
      <c r="D17" s="98">
        <f>'Month 2 Sum '!D17</f>
        <v>0</v>
      </c>
      <c r="E17" s="73">
        <f>'Month 2 Sum '!E17</f>
        <v>0</v>
      </c>
      <c r="F17" s="44"/>
      <c r="G17" s="588"/>
      <c r="H17" s="868"/>
      <c r="I17" s="869"/>
      <c r="J17" s="869"/>
      <c r="K17" s="869"/>
      <c r="L17" s="869"/>
      <c r="M17" s="869"/>
      <c r="N17" s="870"/>
      <c r="O17" s="588"/>
      <c r="P17" s="588"/>
      <c r="Q17" s="588"/>
    </row>
    <row r="18" spans="1:17" ht="12.75">
      <c r="A18" s="100" t="str">
        <f>IF('MONTH 3'!E64&gt;0,"",'MONTH 3'!C64)</f>
        <v>.</v>
      </c>
      <c r="B18" s="101">
        <f>IF('MONTH 3'!E64&gt;=1,"",'MONTH 3'!D64)</f>
        <v>0</v>
      </c>
      <c r="C18" s="37"/>
      <c r="D18" s="98">
        <f>'Month 2 Sum '!D18</f>
        <v>0</v>
      </c>
      <c r="E18" s="73">
        <f>'Month 2 Sum '!E18</f>
        <v>0</v>
      </c>
      <c r="F18" s="44"/>
      <c r="G18" s="588"/>
      <c r="H18" s="868"/>
      <c r="I18" s="869"/>
      <c r="J18" s="869"/>
      <c r="K18" s="869"/>
      <c r="L18" s="869"/>
      <c r="M18" s="869"/>
      <c r="N18" s="870"/>
      <c r="O18" s="588"/>
      <c r="P18" s="588"/>
      <c r="Q18" s="588"/>
    </row>
    <row r="19" spans="1:17" ht="12.75">
      <c r="A19" s="100" t="str">
        <f>IF('MONTH 3'!E65&gt;0,"",'MONTH 3'!C65)</f>
        <v>.</v>
      </c>
      <c r="B19" s="101">
        <f>IF('MONTH 3'!E65&gt;=1,"",'MONTH 3'!D65)</f>
        <v>0</v>
      </c>
      <c r="C19" s="37"/>
      <c r="D19" s="98">
        <f>'Month 2 Sum '!D19</f>
        <v>0</v>
      </c>
      <c r="E19" s="73">
        <f>'Month 2 Sum '!E19</f>
        <v>0</v>
      </c>
      <c r="F19" s="44"/>
      <c r="G19" s="588"/>
      <c r="H19" s="868"/>
      <c r="I19" s="869"/>
      <c r="J19" s="869"/>
      <c r="K19" s="869"/>
      <c r="L19" s="869"/>
      <c r="M19" s="869"/>
      <c r="N19" s="870"/>
      <c r="O19" s="588"/>
      <c r="P19" s="588"/>
      <c r="Q19" s="588"/>
    </row>
    <row r="20" spans="1:17" ht="12.75">
      <c r="A20" s="100" t="str">
        <f>IF('MONTH 3'!E66&gt;0,"",'MONTH 3'!C66)</f>
        <v>.</v>
      </c>
      <c r="B20" s="101">
        <f>IF('MONTH 3'!E66&gt;=1,"",'MONTH 3'!D66)</f>
        <v>0</v>
      </c>
      <c r="C20" s="37"/>
      <c r="D20" s="98">
        <f>'Month 2 Sum '!D20</f>
        <v>0</v>
      </c>
      <c r="E20" s="73">
        <f>'Month 2 Sum '!E20</f>
        <v>0</v>
      </c>
      <c r="F20" s="44"/>
      <c r="G20" s="588"/>
      <c r="H20" s="868"/>
      <c r="I20" s="869"/>
      <c r="J20" s="869"/>
      <c r="K20" s="869"/>
      <c r="L20" s="869"/>
      <c r="M20" s="869"/>
      <c r="N20" s="870"/>
      <c r="O20" s="588"/>
      <c r="P20" s="588"/>
      <c r="Q20" s="588"/>
    </row>
    <row r="21" spans="1:17" ht="12.75">
      <c r="A21" s="100" t="str">
        <f>IF('MONTH 3'!E67&gt;0,"",'MONTH 3'!C67)</f>
        <v>.</v>
      </c>
      <c r="B21" s="101">
        <f>IF('MONTH 3'!E67&gt;=1,"",'MONTH 3'!D67)</f>
        <v>0</v>
      </c>
      <c r="C21" s="37"/>
      <c r="D21" s="98">
        <f>'Month 2 Sum '!D21</f>
        <v>0</v>
      </c>
      <c r="E21" s="73">
        <f>'Month 2 Sum '!E21</f>
        <v>0</v>
      </c>
      <c r="F21" s="44"/>
      <c r="G21" s="588"/>
      <c r="H21" s="868"/>
      <c r="I21" s="869"/>
      <c r="J21" s="869"/>
      <c r="K21" s="869"/>
      <c r="L21" s="869"/>
      <c r="M21" s="869"/>
      <c r="N21" s="870"/>
      <c r="O21" s="588"/>
      <c r="P21" s="588"/>
      <c r="Q21" s="588"/>
    </row>
    <row r="22" spans="1:17" ht="12.75">
      <c r="A22" s="100" t="str">
        <f>IF('MONTH 3'!E68&gt;0,"",'MONTH 3'!C68)</f>
        <v>.</v>
      </c>
      <c r="B22" s="101">
        <f>IF('MONTH 3'!E68&gt;=1,"",'MONTH 3'!D68)</f>
        <v>0</v>
      </c>
      <c r="C22" s="37"/>
      <c r="D22" s="98">
        <f>'Month 2 Sum '!D22</f>
        <v>0</v>
      </c>
      <c r="E22" s="73">
        <f>'Month 2 Sum '!E22</f>
        <v>0</v>
      </c>
      <c r="F22" s="44"/>
      <c r="G22" s="588"/>
      <c r="H22" s="868"/>
      <c r="I22" s="869"/>
      <c r="J22" s="869"/>
      <c r="K22" s="869"/>
      <c r="L22" s="869"/>
      <c r="M22" s="869"/>
      <c r="N22" s="870"/>
      <c r="O22" s="588"/>
      <c r="P22" s="588"/>
      <c r="Q22" s="588"/>
    </row>
    <row r="23" spans="1:17" ht="13.5" thickBot="1">
      <c r="A23" s="100" t="str">
        <f>IF('MONTH 3'!E69&gt;0,"",'MONTH 3'!C69)</f>
        <v>.</v>
      </c>
      <c r="B23" s="101">
        <f>IF('MONTH 3'!E69&gt;=1,"",'MONTH 3'!D69)</f>
        <v>0</v>
      </c>
      <c r="C23" s="37"/>
      <c r="D23" s="98">
        <f>'Month 2 Sum '!D23</f>
        <v>0</v>
      </c>
      <c r="E23" s="73">
        <f>'Month 2 Sum '!E23</f>
        <v>0</v>
      </c>
      <c r="F23" s="44"/>
      <c r="G23" s="588"/>
      <c r="H23" s="871"/>
      <c r="I23" s="872"/>
      <c r="J23" s="872"/>
      <c r="K23" s="872"/>
      <c r="L23" s="872"/>
      <c r="M23" s="872"/>
      <c r="N23" s="873"/>
      <c r="O23" s="588"/>
      <c r="P23" s="588"/>
      <c r="Q23" s="588"/>
    </row>
    <row r="24" spans="1:17" ht="13.5" thickTop="1">
      <c r="A24" s="100" t="str">
        <f>IF('MONTH 3'!E70&gt;0,"",'MONTH 3'!C70)</f>
        <v>.</v>
      </c>
      <c r="B24" s="101">
        <f>IF('MONTH 3'!E70&gt;=1,"",'MONTH 3'!D70)</f>
        <v>0</v>
      </c>
      <c r="C24" s="37"/>
      <c r="D24" s="98">
        <f>'Month 2 Sum '!D24</f>
        <v>0</v>
      </c>
      <c r="E24" s="73">
        <f>'Month 2 Sum '!E24</f>
        <v>0</v>
      </c>
      <c r="F24" s="44"/>
      <c r="G24" s="588"/>
      <c r="H24" s="588"/>
      <c r="I24" s="588"/>
      <c r="J24" s="588"/>
      <c r="K24" s="588"/>
      <c r="L24" s="588"/>
      <c r="M24" s="588"/>
      <c r="N24" s="588"/>
      <c r="O24" s="588"/>
      <c r="P24" s="588"/>
      <c r="Q24" s="588"/>
    </row>
    <row r="25" spans="1:17" ht="12.75">
      <c r="A25" s="100" t="str">
        <f>IF('MONTH 3'!E71&gt;0,"",'MONTH 3'!C71)</f>
        <v>.</v>
      </c>
      <c r="B25" s="101">
        <f>IF('MONTH 3'!E71&gt;=1,"",'MONTH 3'!D71)</f>
        <v>0</v>
      </c>
      <c r="C25" s="37"/>
      <c r="D25" s="98">
        <f>'Month 2 Sum '!D25</f>
        <v>0</v>
      </c>
      <c r="E25" s="73">
        <f>'Month 2 Sum '!E25</f>
        <v>0</v>
      </c>
      <c r="F25" s="44"/>
      <c r="G25" s="588"/>
      <c r="H25" s="882" t="s">
        <v>158</v>
      </c>
      <c r="I25" s="882"/>
      <c r="J25" s="882"/>
      <c r="K25" s="882"/>
      <c r="L25" s="882"/>
      <c r="M25" s="588"/>
      <c r="N25" s="588"/>
      <c r="O25" s="588"/>
      <c r="P25" s="588"/>
      <c r="Q25" s="588"/>
    </row>
    <row r="26" spans="1:17" ht="12.75">
      <c r="A26" s="100" t="str">
        <f>IF('MONTH 3'!E72&gt;0,"",'MONTH 3'!C72)</f>
        <v>.</v>
      </c>
      <c r="B26" s="101">
        <f>IF('MONTH 3'!E72&gt;=1,"",'MONTH 3'!D72)</f>
        <v>0</v>
      </c>
      <c r="C26" s="37"/>
      <c r="D26" s="98">
        <f>'Month 2 Sum '!D26</f>
        <v>0</v>
      </c>
      <c r="E26" s="73">
        <f>'Month 2 Sum '!E26</f>
        <v>0</v>
      </c>
      <c r="F26" s="44"/>
      <c r="G26" s="588"/>
      <c r="H26" s="588"/>
      <c r="I26" s="588"/>
      <c r="J26" s="588"/>
      <c r="K26" s="588"/>
      <c r="L26" s="588"/>
      <c r="M26" s="588"/>
      <c r="N26" s="588"/>
      <c r="O26" s="588"/>
      <c r="P26" s="588"/>
      <c r="Q26" s="588"/>
    </row>
    <row r="27" spans="1:17" ht="12.75">
      <c r="A27" s="100" t="str">
        <f>IF('MONTH 3'!E73&gt;0,"",'MONTH 3'!C73)</f>
        <v>.</v>
      </c>
      <c r="B27" s="101">
        <f>IF('MONTH 3'!E73&gt;=1,"",'MONTH 3'!D73)</f>
        <v>0</v>
      </c>
      <c r="C27" s="37"/>
      <c r="D27" s="98">
        <f>'Month 2 Sum '!D27</f>
        <v>0</v>
      </c>
      <c r="E27" s="73">
        <f>'Month 2 Sum '!E27</f>
        <v>0</v>
      </c>
      <c r="F27" s="44"/>
      <c r="G27" s="588"/>
      <c r="H27" s="588"/>
      <c r="I27" s="588"/>
      <c r="J27" s="588"/>
      <c r="K27" s="588"/>
      <c r="L27" s="588"/>
      <c r="M27" s="588"/>
      <c r="N27" s="588"/>
      <c r="O27" s="588"/>
      <c r="P27" s="588"/>
      <c r="Q27" s="588"/>
    </row>
    <row r="28" spans="1:17" ht="12.75">
      <c r="A28" s="100" t="str">
        <f>IF('MONTH 3'!E74&gt;0,"",'MONTH 3'!C74)</f>
        <v>.</v>
      </c>
      <c r="B28" s="101">
        <f>IF('MONTH 3'!E74&gt;=1,"",'MONTH 3'!D74)</f>
        <v>0</v>
      </c>
      <c r="C28" s="37"/>
      <c r="D28" s="98">
        <f>'Month 2 Sum '!D28</f>
        <v>0</v>
      </c>
      <c r="E28" s="73">
        <f>'Month 2 Sum '!E28</f>
        <v>0</v>
      </c>
      <c r="F28" s="44"/>
      <c r="G28" s="588"/>
      <c r="H28" s="588"/>
      <c r="I28" s="588"/>
      <c r="J28" s="588"/>
      <c r="K28" s="588"/>
      <c r="L28" s="588"/>
      <c r="M28" s="588"/>
      <c r="N28" s="588"/>
      <c r="O28" s="588"/>
      <c r="P28" s="588"/>
      <c r="Q28" s="588"/>
    </row>
    <row r="29" spans="1:17" ht="12.75">
      <c r="A29" s="100" t="str">
        <f>IF('MONTH 3'!E75&gt;0,"",'MONTH 3'!C75)</f>
        <v>.</v>
      </c>
      <c r="B29" s="101">
        <f>IF('MONTH 3'!E75&gt;=1,"",'MONTH 3'!D75)</f>
        <v>0</v>
      </c>
      <c r="C29" s="37"/>
      <c r="D29" s="98">
        <f>'Month 2 Sum '!D29</f>
        <v>0</v>
      </c>
      <c r="E29" s="73">
        <f>'Month 2 Sum '!E29</f>
        <v>0</v>
      </c>
      <c r="F29" s="44"/>
      <c r="G29" s="588"/>
      <c r="H29" s="588"/>
      <c r="I29" s="588"/>
      <c r="J29" s="588"/>
      <c r="K29" s="588"/>
      <c r="L29" s="588"/>
      <c r="M29" s="588"/>
      <c r="N29" s="588"/>
      <c r="O29" s="588"/>
      <c r="P29" s="588"/>
      <c r="Q29" s="588"/>
    </row>
    <row r="30" spans="1:17" ht="12.75">
      <c r="A30" s="100" t="str">
        <f>IF('MONTH 3'!E76&gt;0,"",'MONTH 3'!C76)</f>
        <v>.</v>
      </c>
      <c r="B30" s="101">
        <f>IF('MONTH 3'!E76&gt;=1,"",'MONTH 3'!D76)</f>
        <v>0</v>
      </c>
      <c r="C30" s="37"/>
      <c r="D30" s="98">
        <f>'Month 2 Sum '!D30</f>
        <v>0</v>
      </c>
      <c r="E30" s="73">
        <f>'Month 2 Sum '!E30</f>
        <v>0</v>
      </c>
      <c r="F30" s="44"/>
      <c r="G30" s="588"/>
      <c r="H30" s="588"/>
      <c r="I30" s="588"/>
      <c r="J30" s="588"/>
      <c r="K30" s="588"/>
      <c r="L30" s="588"/>
      <c r="M30" s="588"/>
      <c r="N30" s="588"/>
      <c r="O30" s="588"/>
      <c r="P30" s="588"/>
      <c r="Q30" s="588"/>
    </row>
    <row r="31" spans="1:17" ht="12.75">
      <c r="A31" s="100" t="str">
        <f>IF('MONTH 3'!E77&gt;0,"",'MONTH 3'!C77)</f>
        <v>.</v>
      </c>
      <c r="B31" s="101">
        <f>IF('MONTH 3'!E77&gt;=1,"",'MONTH 3'!D77)</f>
        <v>0</v>
      </c>
      <c r="C31" s="37"/>
      <c r="D31" s="98">
        <f>'Month 2 Sum '!D31</f>
        <v>0</v>
      </c>
      <c r="E31" s="73">
        <f>'Month 2 Sum '!E31</f>
        <v>0</v>
      </c>
      <c r="F31" s="44"/>
      <c r="G31" s="588"/>
      <c r="H31" s="588"/>
      <c r="I31" s="588"/>
      <c r="J31" s="588"/>
      <c r="K31" s="588"/>
      <c r="L31" s="588"/>
      <c r="M31" s="588"/>
      <c r="N31" s="588"/>
      <c r="O31" s="588"/>
      <c r="P31" s="588"/>
      <c r="Q31" s="588"/>
    </row>
    <row r="32" spans="1:17" ht="12.75">
      <c r="A32" s="100" t="str">
        <f>IF('MONTH 3'!E78&gt;0,"",'MONTH 3'!C78)</f>
        <v>.</v>
      </c>
      <c r="B32" s="101">
        <f>IF('MONTH 3'!E78&gt;=1,"",'MONTH 3'!D78)</f>
        <v>0</v>
      </c>
      <c r="C32" s="37"/>
      <c r="D32" s="98">
        <f>'Month 2 Sum '!D32</f>
        <v>0</v>
      </c>
      <c r="E32" s="73">
        <f>'Month 2 Sum '!E32</f>
        <v>0</v>
      </c>
      <c r="F32" s="44"/>
      <c r="G32" s="588"/>
      <c r="H32" s="588"/>
      <c r="I32" s="588"/>
      <c r="J32" s="588"/>
      <c r="K32" s="588"/>
      <c r="L32" s="588"/>
      <c r="M32" s="588"/>
      <c r="N32" s="588"/>
      <c r="O32" s="588"/>
      <c r="P32" s="588"/>
      <c r="Q32" s="588"/>
    </row>
    <row r="33" spans="1:17" ht="12.75">
      <c r="A33" s="100" t="str">
        <f>IF('MONTH 3'!E79&gt;0,"",'MONTH 3'!C79)</f>
        <v>.</v>
      </c>
      <c r="B33" s="101">
        <f>IF('MONTH 3'!E79&gt;=1,"",'MONTH 3'!D79)</f>
        <v>0</v>
      </c>
      <c r="C33" s="37"/>
      <c r="D33" s="98">
        <f>'Month 2 Sum '!D33</f>
        <v>0</v>
      </c>
      <c r="E33" s="73">
        <f>'Month 2 Sum '!E33</f>
        <v>0</v>
      </c>
      <c r="F33" s="44"/>
      <c r="G33" s="588"/>
      <c r="H33" s="588"/>
      <c r="I33" s="588"/>
      <c r="J33" s="588"/>
      <c r="K33" s="588"/>
      <c r="L33" s="588"/>
      <c r="M33" s="588"/>
      <c r="N33" s="588"/>
      <c r="O33" s="588"/>
      <c r="P33" s="588"/>
      <c r="Q33" s="588"/>
    </row>
    <row r="34" spans="1:17" ht="12.75">
      <c r="A34" s="100" t="str">
        <f>IF('MONTH 3'!E80&gt;0,"",'MONTH 3'!C80)</f>
        <v>.</v>
      </c>
      <c r="B34" s="101">
        <f>IF('MONTH 3'!E80&gt;=1,"",'MONTH 3'!D80)</f>
        <v>0</v>
      </c>
      <c r="C34" s="37"/>
      <c r="D34" s="98">
        <f>'Month 2 Sum '!D34</f>
        <v>0</v>
      </c>
      <c r="E34" s="73">
        <f>'Month 2 Sum '!E34</f>
        <v>0</v>
      </c>
      <c r="F34" s="44"/>
      <c r="G34" s="588"/>
      <c r="H34" s="588"/>
      <c r="I34" s="588"/>
      <c r="J34" s="588"/>
      <c r="K34" s="588"/>
      <c r="L34" s="588"/>
      <c r="M34" s="588"/>
      <c r="N34" s="588"/>
      <c r="O34" s="588"/>
      <c r="P34" s="588"/>
      <c r="Q34" s="588"/>
    </row>
    <row r="35" spans="1:17" ht="12.75">
      <c r="A35" s="100" t="str">
        <f>IF('MONTH 3'!E81&gt;0,"",'MONTH 3'!C81)</f>
        <v>.</v>
      </c>
      <c r="B35" s="101">
        <f>IF('MONTH 3'!E81&gt;=1,"",'MONTH 3'!D81)</f>
        <v>0</v>
      </c>
      <c r="C35" s="37"/>
      <c r="D35" s="37"/>
      <c r="E35" s="38">
        <f>SUM(E12:E34)</f>
        <v>0</v>
      </c>
      <c r="F35" s="44"/>
      <c r="G35" s="588"/>
      <c r="H35" s="588"/>
      <c r="I35" s="588"/>
      <c r="J35" s="588"/>
      <c r="K35" s="588"/>
      <c r="L35" s="588"/>
      <c r="M35" s="588"/>
      <c r="N35" s="588"/>
      <c r="O35" s="588"/>
      <c r="P35" s="588"/>
      <c r="Q35" s="588"/>
    </row>
    <row r="36" spans="1:17" ht="12.75">
      <c r="A36" s="100" t="str">
        <f>IF('MONTH 3'!E82&gt;0,"",'MONTH 3'!C82)</f>
        <v>.</v>
      </c>
      <c r="B36" s="101">
        <f>IF('MONTH 3'!E82&gt;=1,"",'MONTH 3'!D82)</f>
        <v>0</v>
      </c>
      <c r="C36" s="37"/>
      <c r="D36" s="37"/>
      <c r="E36" s="37"/>
      <c r="F36" s="44"/>
      <c r="G36" s="588"/>
      <c r="H36" s="588"/>
      <c r="I36" s="588"/>
      <c r="J36" s="588"/>
      <c r="K36" s="588"/>
      <c r="L36" s="588"/>
      <c r="M36" s="588"/>
      <c r="N36" s="588"/>
      <c r="O36" s="588"/>
      <c r="P36" s="588"/>
      <c r="Q36" s="588"/>
    </row>
    <row r="37" spans="1:17" ht="12.75">
      <c r="A37" s="100" t="str">
        <f>IF('MONTH 3'!E83&gt;0,"",'MONTH 3'!C83)</f>
        <v>.</v>
      </c>
      <c r="B37" s="101">
        <f>IF('MONTH 3'!E83&gt;=1,"",'MONTH 3'!D83)</f>
        <v>0</v>
      </c>
      <c r="C37" s="37"/>
      <c r="D37" s="37"/>
      <c r="E37" s="37"/>
      <c r="F37" s="44"/>
      <c r="G37" s="588"/>
      <c r="H37" s="588"/>
      <c r="I37" s="588"/>
      <c r="J37" s="588"/>
      <c r="K37" s="588"/>
      <c r="L37" s="588"/>
      <c r="M37" s="588"/>
      <c r="N37" s="588"/>
      <c r="O37" s="588"/>
      <c r="P37" s="588"/>
      <c r="Q37" s="588"/>
    </row>
    <row r="38" spans="1:17" ht="12.75">
      <c r="A38" s="100" t="str">
        <f>IF('MONTH 3'!E84&gt;0,"",'MONTH 3'!C84)</f>
        <v>.</v>
      </c>
      <c r="B38" s="101">
        <f>IF('MONTH 3'!E84&gt;=1,"",'MONTH 3'!D84)</f>
        <v>0</v>
      </c>
      <c r="C38" s="37"/>
      <c r="D38" s="37" t="s">
        <v>128</v>
      </c>
      <c r="E38" s="37"/>
      <c r="F38" s="19">
        <f>E35+B53</f>
        <v>0</v>
      </c>
      <c r="G38" s="588"/>
      <c r="H38" s="588"/>
      <c r="I38" s="588"/>
      <c r="J38" s="588"/>
      <c r="K38" s="588"/>
      <c r="L38" s="588"/>
      <c r="M38" s="588"/>
      <c r="N38" s="588"/>
      <c r="O38" s="588"/>
      <c r="P38" s="588"/>
      <c r="Q38" s="588"/>
    </row>
    <row r="39" spans="1:17" ht="12.75">
      <c r="A39" s="100" t="str">
        <f>IF('MONTH 3'!E85&gt;0,"",'MONTH 3'!C85)</f>
        <v>.</v>
      </c>
      <c r="B39" s="101">
        <f>IF('MONTH 3'!E85&gt;=1,"",'MONTH 3'!D85)</f>
        <v>0</v>
      </c>
      <c r="C39" s="37"/>
      <c r="D39" s="37" t="s">
        <v>64</v>
      </c>
      <c r="E39" s="37"/>
      <c r="F39" s="19">
        <f>$F$8+$F$9-$F38</f>
        <v>0</v>
      </c>
      <c r="G39" s="588"/>
      <c r="H39" s="588"/>
      <c r="I39" s="588"/>
      <c r="J39" s="588"/>
      <c r="K39" s="588"/>
      <c r="L39" s="588"/>
      <c r="M39" s="588"/>
      <c r="N39" s="588"/>
      <c r="O39" s="588"/>
      <c r="P39" s="588"/>
      <c r="Q39" s="588"/>
    </row>
    <row r="40" spans="1:17" ht="12.75">
      <c r="A40" s="100" t="str">
        <f>IF('MONTH 3'!E86&gt;0,"",'MONTH 3'!C86)</f>
        <v>.</v>
      </c>
      <c r="B40" s="101">
        <f>IF('MONTH 3'!E86&gt;=1,"",'MONTH 3'!D86)</f>
        <v>0</v>
      </c>
      <c r="C40" s="37"/>
      <c r="D40" s="37" t="s">
        <v>65</v>
      </c>
      <c r="E40" s="37"/>
      <c r="F40" s="56">
        <v>0</v>
      </c>
      <c r="G40" s="591">
        <f>'INVESTMENT REGISTER'!K4</f>
        <v>0</v>
      </c>
      <c r="H40" s="588" t="s">
        <v>3</v>
      </c>
      <c r="I40" s="588"/>
      <c r="J40" s="588"/>
      <c r="K40" s="588"/>
      <c r="L40" s="588"/>
      <c r="M40" s="588"/>
      <c r="N40" s="588"/>
      <c r="O40" s="588"/>
      <c r="P40" s="588"/>
      <c r="Q40" s="588"/>
    </row>
    <row r="41" spans="1:17" ht="12.75">
      <c r="A41" s="100" t="str">
        <f>IF('MONTH 3'!E87&gt;0,"",'MONTH 3'!C87)</f>
        <v>.</v>
      </c>
      <c r="B41" s="101">
        <f>IF('MONTH 3'!E87&gt;=1,"",'MONTH 3'!D87)</f>
        <v>0</v>
      </c>
      <c r="C41" s="37"/>
      <c r="D41" s="37" t="s">
        <v>66</v>
      </c>
      <c r="E41" s="37"/>
      <c r="F41" s="19">
        <f>SUM(F39:F40)</f>
        <v>0</v>
      </c>
      <c r="G41" s="588"/>
      <c r="H41" s="588" t="s">
        <v>1</v>
      </c>
      <c r="I41" s="588"/>
      <c r="J41" s="588"/>
      <c r="K41" s="588"/>
      <c r="L41" s="588"/>
      <c r="M41" s="588"/>
      <c r="N41" s="588"/>
      <c r="O41" s="588"/>
      <c r="P41" s="588"/>
      <c r="Q41" s="588"/>
    </row>
    <row r="42" spans="1:17" ht="12.75">
      <c r="A42" s="100" t="str">
        <f>IF('MONTH 3'!E88&gt;0,"",'MONTH 3'!C88)</f>
        <v>.</v>
      </c>
      <c r="B42" s="101">
        <f>IF('MONTH 3'!E88&gt;=1,"",'MONTH 3'!D88)</f>
        <v>0</v>
      </c>
      <c r="C42" s="37"/>
      <c r="D42" s="37"/>
      <c r="E42" s="37"/>
      <c r="F42" s="44"/>
      <c r="G42" s="588"/>
      <c r="H42" s="590" t="s">
        <v>2</v>
      </c>
      <c r="I42" s="588"/>
      <c r="J42" s="588"/>
      <c r="K42" s="588"/>
      <c r="L42" s="588"/>
      <c r="M42" s="588"/>
      <c r="N42" s="588"/>
      <c r="O42" s="588"/>
      <c r="P42" s="588"/>
      <c r="Q42" s="588"/>
    </row>
    <row r="43" spans="1:17" ht="12.75">
      <c r="A43" s="100" t="str">
        <f>IF('MONTH 3'!E89&gt;0,"",'MONTH 3'!C89)</f>
        <v>.</v>
      </c>
      <c r="B43" s="101">
        <f>IF('MONTH 3'!E89&gt;=1,"",'MONTH 3'!D89)</f>
        <v>0</v>
      </c>
      <c r="C43" s="37"/>
      <c r="D43" s="37"/>
      <c r="E43" s="37"/>
      <c r="F43" s="44"/>
      <c r="G43" s="588"/>
      <c r="H43" s="588" t="s">
        <v>4</v>
      </c>
      <c r="I43" s="588"/>
      <c r="J43" s="588"/>
      <c r="K43" s="588"/>
      <c r="L43" s="588"/>
      <c r="M43" s="588"/>
      <c r="N43" s="588"/>
      <c r="O43" s="588"/>
      <c r="P43" s="588"/>
      <c r="Q43" s="588"/>
    </row>
    <row r="44" spans="1:17" ht="12.75">
      <c r="A44" s="100" t="str">
        <f>IF('MONTH 3'!E90&gt;0,"",'MONTH 3'!C90)</f>
        <v>.</v>
      </c>
      <c r="B44" s="101">
        <f>IF('MONTH 3'!E90&gt;=1,"",'MONTH 3'!D90)</f>
        <v>0</v>
      </c>
      <c r="D44" s="37" t="s">
        <v>106</v>
      </c>
      <c r="E44" s="37"/>
      <c r="F44" s="19">
        <f>'Base Data'!I9</f>
        <v>0</v>
      </c>
      <c r="G44" s="588"/>
      <c r="H44" s="588"/>
      <c r="I44" s="588"/>
      <c r="J44" s="588"/>
      <c r="K44" s="588"/>
      <c r="L44" s="588"/>
      <c r="M44" s="588"/>
      <c r="N44" s="588"/>
      <c r="O44" s="588"/>
      <c r="P44" s="588"/>
      <c r="Q44" s="588"/>
    </row>
    <row r="45" spans="1:17" ht="12.75">
      <c r="A45" s="100" t="str">
        <f>IF('MONTH 3'!E91&gt;0,"",'MONTH 3'!C91)</f>
        <v>.</v>
      </c>
      <c r="B45" s="101">
        <f>IF('MONTH 3'!E91&gt;=1,"",'MONTH 3'!D91)</f>
        <v>0</v>
      </c>
      <c r="D45" s="37" t="s">
        <v>107</v>
      </c>
      <c r="E45" s="37"/>
      <c r="F45" s="19">
        <f>'MONTH 3'!D50</f>
        <v>0</v>
      </c>
      <c r="G45" s="588"/>
      <c r="H45" s="588"/>
      <c r="I45" s="588"/>
      <c r="J45" s="588"/>
      <c r="K45" s="588"/>
      <c r="L45" s="588"/>
      <c r="M45" s="588"/>
      <c r="N45" s="588"/>
      <c r="O45" s="588"/>
      <c r="P45" s="588"/>
      <c r="Q45" s="588"/>
    </row>
    <row r="46" spans="1:17" ht="12.75">
      <c r="A46" s="100" t="str">
        <f>IF('MONTH 3'!E92&gt;0,"",'MONTH 3'!C92)</f>
        <v>.</v>
      </c>
      <c r="B46" s="101">
        <f>IF('MONTH 3'!E92&gt;=1,"",'MONTH 3'!D92)</f>
        <v>0</v>
      </c>
      <c r="D46" s="37" t="s">
        <v>108</v>
      </c>
      <c r="E46" s="37"/>
      <c r="F46" s="19">
        <f>'MONTH 3'!D101</f>
        <v>0</v>
      </c>
      <c r="G46" s="588"/>
      <c r="H46" s="588"/>
      <c r="I46" s="588"/>
      <c r="J46" s="588"/>
      <c r="K46" s="588"/>
      <c r="L46" s="588"/>
      <c r="M46" s="588"/>
      <c r="N46" s="588"/>
      <c r="O46" s="588"/>
      <c r="P46" s="588"/>
      <c r="Q46" s="588"/>
    </row>
    <row r="47" spans="1:17" ht="12.75">
      <c r="A47" s="100" t="str">
        <f>IF('MONTH 3'!E93&gt;0,"",'MONTH 3'!C93)</f>
        <v>.</v>
      </c>
      <c r="B47" s="101">
        <f>IF('MONTH 3'!E93&gt;=1,"",'MONTH 3'!D93)</f>
        <v>0</v>
      </c>
      <c r="D47" s="37" t="s">
        <v>67</v>
      </c>
      <c r="E47" s="37"/>
      <c r="F47" s="19">
        <f>F44+F45-F46</f>
        <v>0</v>
      </c>
      <c r="G47" s="588"/>
      <c r="H47" s="588"/>
      <c r="I47" s="588"/>
      <c r="J47" s="588"/>
      <c r="K47" s="588"/>
      <c r="L47" s="588"/>
      <c r="M47" s="588"/>
      <c r="N47" s="588"/>
      <c r="O47" s="588"/>
      <c r="P47" s="588"/>
      <c r="Q47" s="588"/>
    </row>
    <row r="48" spans="1:17" ht="12.75">
      <c r="A48" s="100" t="str">
        <f>IF('MONTH 3'!E94&gt;0,"",'MONTH 3'!C94)</f>
        <v>.</v>
      </c>
      <c r="B48" s="101">
        <f>IF('MONTH 3'!E94&gt;=1,"",'MONTH 3'!D94)</f>
        <v>0</v>
      </c>
      <c r="D48" s="37" t="s">
        <v>68</v>
      </c>
      <c r="E48" s="37"/>
      <c r="F48" s="19">
        <f>F40</f>
        <v>0</v>
      </c>
      <c r="G48" s="588"/>
      <c r="H48" s="588"/>
      <c r="I48" s="588"/>
      <c r="J48" s="588"/>
      <c r="K48" s="588"/>
      <c r="L48" s="588"/>
      <c r="M48" s="588"/>
      <c r="N48" s="588"/>
      <c r="O48" s="588"/>
      <c r="P48" s="588"/>
      <c r="Q48" s="588"/>
    </row>
    <row r="49" spans="1:17" ht="12.75">
      <c r="A49" s="100" t="str">
        <f>IF('MONTH 3'!E95&gt;0,"",'MONTH 3'!C95)</f>
        <v>.</v>
      </c>
      <c r="B49" s="101">
        <f>IF('MONTH 3'!E95&gt;=1,"",'MONTH 3'!D95)</f>
        <v>0</v>
      </c>
      <c r="D49" s="37" t="s">
        <v>66</v>
      </c>
      <c r="E49" s="37"/>
      <c r="F49" s="19">
        <f>F47+F48</f>
        <v>0</v>
      </c>
      <c r="G49" s="588"/>
      <c r="H49" s="588"/>
      <c r="I49" s="588"/>
      <c r="J49" s="588"/>
      <c r="K49" s="588"/>
      <c r="L49" s="588"/>
      <c r="M49" s="588"/>
      <c r="N49" s="588"/>
      <c r="O49" s="588"/>
      <c r="P49" s="588"/>
      <c r="Q49" s="588"/>
    </row>
    <row r="50" spans="1:17" ht="12.75">
      <c r="A50" s="100" t="str">
        <f>IF('MONTH 3'!E96&gt;0,"",'MONTH 3'!C96)</f>
        <v>.</v>
      </c>
      <c r="B50" s="101">
        <f>IF('MONTH 3'!E96&gt;=1,"",'MONTH 3'!D96)</f>
        <v>0</v>
      </c>
      <c r="C50" s="37"/>
      <c r="D50" s="37"/>
      <c r="E50" s="37"/>
      <c r="F50" s="50"/>
      <c r="G50" s="588"/>
      <c r="H50" s="588"/>
      <c r="I50" s="588"/>
      <c r="J50" s="588"/>
      <c r="K50" s="588"/>
      <c r="L50" s="588"/>
      <c r="M50" s="588"/>
      <c r="N50" s="588"/>
      <c r="O50" s="588"/>
      <c r="P50" s="588"/>
      <c r="Q50" s="588"/>
    </row>
    <row r="51" spans="1:17" ht="12.75">
      <c r="A51" s="100" t="str">
        <f>IF('MONTH 3'!E97&gt;0,"",'MONTH 3'!C97)</f>
        <v>.</v>
      </c>
      <c r="B51" s="101">
        <f>IF('MONTH 3'!E97&gt;=1,"",'MONTH 3'!D97)</f>
        <v>0</v>
      </c>
      <c r="C51" s="37"/>
      <c r="D51" s="51">
        <f>IF($F$41&lt;&gt;$F$49,"DOES NOT BALANCE","")</f>
      </c>
      <c r="E51" s="37"/>
      <c r="F51" s="50"/>
      <c r="G51" s="588"/>
      <c r="H51" s="588"/>
      <c r="I51" s="588"/>
      <c r="J51" s="588"/>
      <c r="K51" s="588"/>
      <c r="L51" s="588"/>
      <c r="M51" s="588"/>
      <c r="N51" s="588"/>
      <c r="O51" s="588"/>
      <c r="P51" s="588"/>
      <c r="Q51" s="588"/>
    </row>
    <row r="52" spans="1:17" ht="12.75">
      <c r="A52" s="100" t="str">
        <f>IF('MONTH 3'!E98&gt;0,"",'MONTH 3'!C98)</f>
        <v>.</v>
      </c>
      <c r="B52" s="101">
        <f>IF('MONTH 3'!E98&gt;=1,"",'MONTH 3'!D98)</f>
        <v>0</v>
      </c>
      <c r="C52" s="37"/>
      <c r="D52" s="37"/>
      <c r="E52" s="37"/>
      <c r="F52" s="52"/>
      <c r="G52" s="588"/>
      <c r="H52" s="588"/>
      <c r="I52" s="588"/>
      <c r="J52" s="588"/>
      <c r="K52" s="588"/>
      <c r="L52" s="588"/>
      <c r="M52" s="588"/>
      <c r="N52" s="588"/>
      <c r="O52" s="588"/>
      <c r="P52" s="588"/>
      <c r="Q52" s="588"/>
    </row>
    <row r="53" spans="1:17" ht="12.75">
      <c r="A53" s="102"/>
      <c r="B53" s="101">
        <f>SUM(B12:B52)</f>
        <v>0</v>
      </c>
      <c r="C53" s="37"/>
      <c r="D53" s="37"/>
      <c r="E53" s="37"/>
      <c r="F53" s="50"/>
      <c r="G53" s="588"/>
      <c r="H53" s="588"/>
      <c r="I53" s="588"/>
      <c r="J53" s="588"/>
      <c r="K53" s="588"/>
      <c r="L53" s="588"/>
      <c r="M53" s="588"/>
      <c r="N53" s="588"/>
      <c r="O53" s="588"/>
      <c r="P53" s="588"/>
      <c r="Q53" s="588"/>
    </row>
    <row r="54" spans="1:17" ht="12.75">
      <c r="A54" s="47"/>
      <c r="B54" s="37"/>
      <c r="C54" s="37"/>
      <c r="D54" s="37"/>
      <c r="E54" s="37"/>
      <c r="F54" s="44"/>
      <c r="G54" s="588"/>
      <c r="H54" s="588"/>
      <c r="I54" s="588"/>
      <c r="J54" s="588"/>
      <c r="K54" s="588"/>
      <c r="L54" s="588"/>
      <c r="M54" s="588"/>
      <c r="N54" s="588"/>
      <c r="O54" s="588"/>
      <c r="P54" s="588"/>
      <c r="Q54" s="588"/>
    </row>
    <row r="55" spans="1:17" ht="12.75">
      <c r="A55" s="46" t="s">
        <v>69</v>
      </c>
      <c r="B55" s="879"/>
      <c r="C55" s="879"/>
      <c r="D55" s="879"/>
      <c r="E55" s="879"/>
      <c r="F55" s="44"/>
      <c r="G55" s="588"/>
      <c r="H55" s="588"/>
      <c r="I55" s="588"/>
      <c r="J55" s="588"/>
      <c r="K55" s="588"/>
      <c r="L55" s="588"/>
      <c r="M55" s="588"/>
      <c r="N55" s="588"/>
      <c r="O55" s="588"/>
      <c r="P55" s="588"/>
      <c r="Q55" s="588"/>
    </row>
    <row r="56" spans="1:17" ht="12.75">
      <c r="A56" s="46" t="s">
        <v>70</v>
      </c>
      <c r="B56" s="879"/>
      <c r="C56" s="879"/>
      <c r="D56" s="879"/>
      <c r="E56" s="879"/>
      <c r="F56" s="44"/>
      <c r="G56" s="588"/>
      <c r="H56" s="588"/>
      <c r="I56" s="588"/>
      <c r="J56" s="588"/>
      <c r="K56" s="588"/>
      <c r="L56" s="588"/>
      <c r="M56" s="588"/>
      <c r="N56" s="588"/>
      <c r="O56" s="588"/>
      <c r="P56" s="588"/>
      <c r="Q56" s="588"/>
    </row>
    <row r="57" spans="1:17" ht="12.75">
      <c r="A57" s="46" t="s">
        <v>71</v>
      </c>
      <c r="B57" s="879"/>
      <c r="C57" s="879"/>
      <c r="D57" s="879"/>
      <c r="E57" s="879"/>
      <c r="F57" s="44"/>
      <c r="G57" s="588"/>
      <c r="H57" s="588"/>
      <c r="I57" s="588"/>
      <c r="J57" s="588"/>
      <c r="K57" s="588"/>
      <c r="L57" s="588"/>
      <c r="M57" s="588"/>
      <c r="N57" s="588"/>
      <c r="O57" s="588"/>
      <c r="P57" s="588"/>
      <c r="Q57" s="588"/>
    </row>
    <row r="58" spans="1:17" ht="12.75">
      <c r="A58" s="46" t="s">
        <v>70</v>
      </c>
      <c r="B58" s="879"/>
      <c r="C58" s="879"/>
      <c r="D58" s="879"/>
      <c r="E58" s="879"/>
      <c r="F58" s="44"/>
      <c r="G58" s="588"/>
      <c r="H58" s="588"/>
      <c r="I58" s="588"/>
      <c r="J58" s="588"/>
      <c r="K58" s="588"/>
      <c r="L58" s="588"/>
      <c r="M58" s="588"/>
      <c r="N58" s="588"/>
      <c r="O58" s="588"/>
      <c r="P58" s="588"/>
      <c r="Q58" s="588"/>
    </row>
    <row r="59" spans="1:17" ht="13.5" thickBot="1">
      <c r="A59" s="53"/>
      <c r="B59" s="54"/>
      <c r="C59" s="54"/>
      <c r="D59" s="54"/>
      <c r="E59" s="54"/>
      <c r="F59" s="55"/>
      <c r="G59" s="588"/>
      <c r="H59" s="588"/>
      <c r="I59" s="588"/>
      <c r="J59" s="588"/>
      <c r="K59" s="588"/>
      <c r="L59" s="588"/>
      <c r="M59" s="588"/>
      <c r="N59" s="588"/>
      <c r="O59" s="588"/>
      <c r="P59" s="588"/>
      <c r="Q59" s="588"/>
    </row>
    <row r="60" spans="1:17" ht="12.75">
      <c r="A60" s="39"/>
      <c r="B60" s="40"/>
      <c r="C60" s="40"/>
      <c r="D60" s="40"/>
      <c r="E60" s="40"/>
      <c r="F60" s="41"/>
      <c r="G60" s="588"/>
      <c r="H60" s="588"/>
      <c r="I60" s="588"/>
      <c r="J60" s="588"/>
      <c r="K60" s="588"/>
      <c r="L60" s="588"/>
      <c r="M60" s="588"/>
      <c r="N60" s="588"/>
      <c r="O60" s="588"/>
      <c r="P60" s="588"/>
      <c r="Q60" s="588"/>
    </row>
    <row r="61" spans="1:17" ht="12.75">
      <c r="A61" s="883">
        <f>'Base Data'!C6</f>
        <v>0</v>
      </c>
      <c r="B61" s="884"/>
      <c r="C61" s="884"/>
      <c r="D61" s="884"/>
      <c r="E61" s="884"/>
      <c r="F61" s="885"/>
      <c r="G61" s="588"/>
      <c r="H61" s="588"/>
      <c r="I61" s="588"/>
      <c r="J61" s="588"/>
      <c r="K61" s="588"/>
      <c r="L61" s="588"/>
      <c r="M61" s="588"/>
      <c r="N61" s="588"/>
      <c r="O61" s="588"/>
      <c r="P61" s="588"/>
      <c r="Q61" s="588"/>
    </row>
    <row r="62" spans="1:17" ht="15.75">
      <c r="A62" s="58"/>
      <c r="B62" s="179" t="str">
        <f>UPPER('Base Data'!C9&amp;" ACCOUNT")</f>
        <v> ACCOUNT</v>
      </c>
      <c r="C62" s="59"/>
      <c r="D62" s="81"/>
      <c r="E62" s="37"/>
      <c r="F62" s="44"/>
      <c r="G62" s="588"/>
      <c r="H62" s="588"/>
      <c r="I62" s="588"/>
      <c r="J62" s="588"/>
      <c r="K62" s="588"/>
      <c r="L62" s="588"/>
      <c r="M62" s="588"/>
      <c r="N62" s="588"/>
      <c r="O62" s="588"/>
      <c r="P62" s="588"/>
      <c r="Q62" s="588"/>
    </row>
    <row r="63" spans="1:17" ht="12.75">
      <c r="A63" s="887" t="s">
        <v>103</v>
      </c>
      <c r="B63" s="888"/>
      <c r="C63" s="888"/>
      <c r="D63" s="888"/>
      <c r="E63" s="432" t="str">
        <f>C6</f>
        <v>September</v>
      </c>
      <c r="F63" s="431">
        <f>D6</f>
        <v>2010</v>
      </c>
      <c r="G63" s="588"/>
      <c r="H63" s="588"/>
      <c r="I63" s="588"/>
      <c r="J63" s="588"/>
      <c r="K63" s="588"/>
      <c r="L63" s="588"/>
      <c r="M63" s="588"/>
      <c r="N63" s="588"/>
      <c r="O63" s="588"/>
      <c r="P63" s="588"/>
      <c r="Q63" s="588"/>
    </row>
    <row r="64" spans="1:17" ht="12.75">
      <c r="A64" s="861"/>
      <c r="B64" s="862"/>
      <c r="C64" s="59"/>
      <c r="D64" s="60"/>
      <c r="E64" s="884"/>
      <c r="F64" s="886"/>
      <c r="G64" s="588"/>
      <c r="H64" s="588"/>
      <c r="I64" s="588"/>
      <c r="J64" s="588"/>
      <c r="K64" s="588"/>
      <c r="L64" s="588"/>
      <c r="M64" s="588"/>
      <c r="N64" s="588"/>
      <c r="O64" s="588"/>
      <c r="P64" s="588"/>
      <c r="Q64" s="588"/>
    </row>
    <row r="65" spans="1:17" ht="13.5" thickBot="1">
      <c r="A65" s="53"/>
      <c r="B65" s="54"/>
      <c r="C65" s="54"/>
      <c r="D65" s="54"/>
      <c r="E65" s="54"/>
      <c r="F65" s="55"/>
      <c r="G65" s="588"/>
      <c r="H65" s="588"/>
      <c r="I65" s="588"/>
      <c r="J65" s="588"/>
      <c r="K65" s="588"/>
      <c r="L65" s="588"/>
      <c r="M65" s="588"/>
      <c r="N65" s="588"/>
      <c r="O65" s="588"/>
      <c r="P65" s="588"/>
      <c r="Q65" s="588"/>
    </row>
    <row r="66" spans="1:17" ht="19.5" customHeight="1" thickBot="1">
      <c r="A66" s="61" t="s">
        <v>42</v>
      </c>
      <c r="B66" s="62" t="str">
        <f>E63</f>
        <v>September</v>
      </c>
      <c r="C66" s="17" t="s">
        <v>104</v>
      </c>
      <c r="D66" s="61" t="s">
        <v>53</v>
      </c>
      <c r="E66" s="62" t="str">
        <f>E63</f>
        <v>September</v>
      </c>
      <c r="F66" s="17" t="s">
        <v>104</v>
      </c>
      <c r="G66" s="588"/>
      <c r="H66" s="588"/>
      <c r="I66" s="588"/>
      <c r="J66" s="588"/>
      <c r="K66" s="588"/>
      <c r="L66" s="588"/>
      <c r="M66" s="588"/>
      <c r="N66" s="588"/>
      <c r="O66" s="588"/>
      <c r="P66" s="588"/>
      <c r="Q66" s="588"/>
    </row>
    <row r="67" spans="1:17" ht="12.75">
      <c r="A67" s="63" t="str">
        <f>'Base Data'!H13</f>
        <v>Bank Interest</v>
      </c>
      <c r="B67" s="64">
        <f>'MONTH 3'!G$48</f>
        <v>0</v>
      </c>
      <c r="C67" s="18">
        <f>'MONTH 3'!G$50</f>
        <v>0</v>
      </c>
      <c r="D67" s="63" t="str">
        <f>'Base Data'!J13</f>
        <v>Bank Fees &amp; Taxes</v>
      </c>
      <c r="E67" s="64">
        <f>'MONTH 3'!F$99</f>
        <v>0</v>
      </c>
      <c r="F67" s="18">
        <f>'MONTH 3'!F$101</f>
        <v>0</v>
      </c>
      <c r="G67" s="588"/>
      <c r="H67" s="588"/>
      <c r="I67" s="588"/>
      <c r="J67" s="588"/>
      <c r="K67" s="588"/>
      <c r="L67" s="588"/>
      <c r="M67" s="588"/>
      <c r="N67" s="588"/>
      <c r="O67" s="588"/>
      <c r="P67" s="588"/>
      <c r="Q67" s="588"/>
    </row>
    <row r="68" spans="1:17" ht="12.75">
      <c r="A68" s="65">
        <f>'Base Data'!H14</f>
        <v>0</v>
      </c>
      <c r="B68" s="38">
        <f>'MONTH 3'!H$48</f>
        <v>0</v>
      </c>
      <c r="C68" s="19">
        <f>'MONTH 3'!H$50</f>
        <v>0</v>
      </c>
      <c r="D68" s="65">
        <f>'Base Data'!J14</f>
        <v>0</v>
      </c>
      <c r="E68" s="38">
        <f>'MONTH 3'!G$99</f>
        <v>0</v>
      </c>
      <c r="F68" s="19">
        <f>'MONTH 3'!G$101</f>
        <v>0</v>
      </c>
      <c r="G68" s="588"/>
      <c r="H68" s="588"/>
      <c r="I68" s="588"/>
      <c r="J68" s="588"/>
      <c r="K68" s="588"/>
      <c r="L68" s="588"/>
      <c r="M68" s="588"/>
      <c r="N68" s="588"/>
      <c r="O68" s="588"/>
      <c r="P68" s="588"/>
      <c r="Q68" s="588"/>
    </row>
    <row r="69" spans="1:17" ht="12.75">
      <c r="A69" s="65">
        <f>'Base Data'!H15</f>
        <v>0</v>
      </c>
      <c r="B69" s="38">
        <f>'MONTH 3'!I$48</f>
        <v>0</v>
      </c>
      <c r="C69" s="19">
        <f>'MONTH 3'!I$50</f>
        <v>0</v>
      </c>
      <c r="D69" s="65">
        <f>'Base Data'!J15</f>
        <v>0</v>
      </c>
      <c r="E69" s="38">
        <f>'MONTH 3'!H$99</f>
        <v>0</v>
      </c>
      <c r="F69" s="19">
        <f>'MONTH 3'!H$101</f>
        <v>0</v>
      </c>
      <c r="G69" s="588"/>
      <c r="H69" s="588"/>
      <c r="I69" s="588"/>
      <c r="J69" s="588"/>
      <c r="K69" s="588"/>
      <c r="L69" s="588"/>
      <c r="M69" s="588"/>
      <c r="N69" s="588"/>
      <c r="O69" s="588"/>
      <c r="P69" s="588"/>
      <c r="Q69" s="588"/>
    </row>
    <row r="70" spans="1:17" ht="12.75">
      <c r="A70" s="65">
        <f>'Base Data'!H16</f>
        <v>0</v>
      </c>
      <c r="B70" s="38">
        <f>'MONTH 3'!J$48</f>
        <v>0</v>
      </c>
      <c r="C70" s="19">
        <f>'MONTH 3'!J$50</f>
        <v>0</v>
      </c>
      <c r="D70" s="65">
        <f>'Base Data'!J16</f>
        <v>0</v>
      </c>
      <c r="E70" s="38">
        <f>'MONTH 3'!I$99</f>
        <v>0</v>
      </c>
      <c r="F70" s="19">
        <f>'MONTH 3'!I$101</f>
        <v>0</v>
      </c>
      <c r="G70" s="588"/>
      <c r="H70" s="588"/>
      <c r="I70" s="588"/>
      <c r="J70" s="588"/>
      <c r="K70" s="588"/>
      <c r="L70" s="588"/>
      <c r="M70" s="588"/>
      <c r="N70" s="588"/>
      <c r="O70" s="588"/>
      <c r="P70" s="588"/>
      <c r="Q70" s="588"/>
    </row>
    <row r="71" spans="1:17" ht="12.75">
      <c r="A71" s="65">
        <f>'Base Data'!H17</f>
        <v>0</v>
      </c>
      <c r="B71" s="38">
        <f>'MONTH 3'!K$48</f>
        <v>0</v>
      </c>
      <c r="C71" s="19">
        <f>'MONTH 3'!K$50</f>
        <v>0</v>
      </c>
      <c r="D71" s="65">
        <f>'Base Data'!J17</f>
        <v>0</v>
      </c>
      <c r="E71" s="38">
        <f>'MONTH 3'!J$99</f>
        <v>0</v>
      </c>
      <c r="F71" s="19">
        <f>'MONTH 3'!J$101</f>
        <v>0</v>
      </c>
      <c r="G71" s="588"/>
      <c r="H71" s="588"/>
      <c r="I71" s="588"/>
      <c r="J71" s="588"/>
      <c r="K71" s="588"/>
      <c r="L71" s="588"/>
      <c r="M71" s="588"/>
      <c r="N71" s="588"/>
      <c r="O71" s="588"/>
      <c r="P71" s="588"/>
      <c r="Q71" s="588"/>
    </row>
    <row r="72" spans="1:17" ht="12.75">
      <c r="A72" s="65">
        <f>'Base Data'!H18</f>
        <v>0</v>
      </c>
      <c r="B72" s="38">
        <f>'MONTH 3'!L$48</f>
        <v>0</v>
      </c>
      <c r="C72" s="19">
        <f>'MONTH 3'!L$50</f>
        <v>0</v>
      </c>
      <c r="D72" s="65">
        <f>'Base Data'!J18</f>
        <v>0</v>
      </c>
      <c r="E72" s="38">
        <f>'MONTH 3'!K$99</f>
        <v>0</v>
      </c>
      <c r="F72" s="19">
        <f>'MONTH 3'!K$101</f>
        <v>0</v>
      </c>
      <c r="G72" s="588"/>
      <c r="H72" s="588"/>
      <c r="I72" s="588"/>
      <c r="J72" s="588"/>
      <c r="K72" s="588"/>
      <c r="L72" s="588"/>
      <c r="M72" s="588"/>
      <c r="N72" s="588"/>
      <c r="O72" s="588"/>
      <c r="P72" s="588"/>
      <c r="Q72" s="588"/>
    </row>
    <row r="73" spans="1:17" ht="12.75">
      <c r="A73" s="65">
        <f>'Base Data'!H19</f>
        <v>0</v>
      </c>
      <c r="B73" s="38">
        <f>'MONTH 3'!M$48</f>
        <v>0</v>
      </c>
      <c r="C73" s="19">
        <f>'MONTH 3'!M$50</f>
        <v>0</v>
      </c>
      <c r="D73" s="65">
        <f>'Base Data'!J19</f>
        <v>0</v>
      </c>
      <c r="E73" s="38">
        <f>'MONTH 3'!L$99</f>
        <v>0</v>
      </c>
      <c r="F73" s="19">
        <f>'MONTH 3'!L$101</f>
        <v>0</v>
      </c>
      <c r="G73" s="588"/>
      <c r="H73" s="588"/>
      <c r="I73" s="588"/>
      <c r="J73" s="588"/>
      <c r="K73" s="588"/>
      <c r="L73" s="588"/>
      <c r="M73" s="588"/>
      <c r="N73" s="588"/>
      <c r="O73" s="588"/>
      <c r="P73" s="588"/>
      <c r="Q73" s="588"/>
    </row>
    <row r="74" spans="1:17" ht="12.75">
      <c r="A74" s="65">
        <f>'Base Data'!H20</f>
        <v>0</v>
      </c>
      <c r="B74" s="38">
        <f>'MONTH 3'!N$48</f>
        <v>0</v>
      </c>
      <c r="C74" s="19">
        <f>'MONTH 3'!N$50</f>
        <v>0</v>
      </c>
      <c r="D74" s="65">
        <f>'Base Data'!J20</f>
        <v>0</v>
      </c>
      <c r="E74" s="38">
        <f>'MONTH 3'!M$99</f>
        <v>0</v>
      </c>
      <c r="F74" s="19">
        <f>'MONTH 3'!M$101</f>
        <v>0</v>
      </c>
      <c r="G74" s="588"/>
      <c r="H74" s="588"/>
      <c r="I74" s="588"/>
      <c r="J74" s="588"/>
      <c r="K74" s="588"/>
      <c r="L74" s="588"/>
      <c r="M74" s="588"/>
      <c r="N74" s="588"/>
      <c r="O74" s="588"/>
      <c r="P74" s="588"/>
      <c r="Q74" s="588"/>
    </row>
    <row r="75" spans="1:17" ht="12.75">
      <c r="A75" s="65">
        <f>'Base Data'!H21</f>
        <v>0</v>
      </c>
      <c r="B75" s="38">
        <f>'MONTH 3'!O$48</f>
        <v>0</v>
      </c>
      <c r="C75" s="19">
        <f>'MONTH 3'!O$50</f>
        <v>0</v>
      </c>
      <c r="D75" s="65">
        <f>'Base Data'!J21</f>
        <v>0</v>
      </c>
      <c r="E75" s="38">
        <f>'MONTH 3'!N$99</f>
        <v>0</v>
      </c>
      <c r="F75" s="19">
        <f>'MONTH 3'!N$101</f>
        <v>0</v>
      </c>
      <c r="G75" s="588"/>
      <c r="H75" s="588"/>
      <c r="I75" s="588"/>
      <c r="J75" s="588"/>
      <c r="K75" s="588"/>
      <c r="L75" s="588"/>
      <c r="M75" s="588"/>
      <c r="N75" s="588"/>
      <c r="O75" s="588"/>
      <c r="P75" s="588"/>
      <c r="Q75" s="588"/>
    </row>
    <row r="76" spans="1:17" ht="12.75">
      <c r="A76" s="65">
        <f>'Base Data'!H22</f>
        <v>0</v>
      </c>
      <c r="B76" s="38">
        <f>'MONTH 3'!P$48</f>
        <v>0</v>
      </c>
      <c r="C76" s="19">
        <f>'MONTH 3'!P$50</f>
        <v>0</v>
      </c>
      <c r="D76" s="65">
        <f>'Base Data'!J22</f>
        <v>0</v>
      </c>
      <c r="E76" s="38">
        <f>'MONTH 3'!O$99</f>
        <v>0</v>
      </c>
      <c r="F76" s="19">
        <f>'MONTH 3'!O$101</f>
        <v>0</v>
      </c>
      <c r="G76" s="588"/>
      <c r="H76" s="588"/>
      <c r="I76" s="588"/>
      <c r="J76" s="588"/>
      <c r="K76" s="588"/>
      <c r="L76" s="588"/>
      <c r="M76" s="588"/>
      <c r="N76" s="588"/>
      <c r="O76" s="588"/>
      <c r="P76" s="588"/>
      <c r="Q76" s="588"/>
    </row>
    <row r="77" spans="1:17" ht="12.75">
      <c r="A77" s="65">
        <f>'Base Data'!H23</f>
        <v>0</v>
      </c>
      <c r="B77" s="38">
        <f>'MONTH 3'!Q$48</f>
        <v>0</v>
      </c>
      <c r="C77" s="19">
        <f>'MONTH 3'!Q$50</f>
        <v>0</v>
      </c>
      <c r="D77" s="65">
        <f>'Base Data'!J23</f>
        <v>0</v>
      </c>
      <c r="E77" s="38">
        <f>'MONTH 3'!P$99</f>
        <v>0</v>
      </c>
      <c r="F77" s="19">
        <f>'MONTH 3'!P$101</f>
        <v>0</v>
      </c>
      <c r="G77" s="588"/>
      <c r="H77" s="588"/>
      <c r="I77" s="588"/>
      <c r="J77" s="588"/>
      <c r="K77" s="588"/>
      <c r="L77" s="588"/>
      <c r="M77" s="588"/>
      <c r="N77" s="588"/>
      <c r="O77" s="588"/>
      <c r="P77" s="588"/>
      <c r="Q77" s="588"/>
    </row>
    <row r="78" spans="1:17" ht="12.75">
      <c r="A78" s="65">
        <f>'Base Data'!H24</f>
        <v>0</v>
      </c>
      <c r="B78" s="38">
        <f>'MONTH 3'!R$48</f>
        <v>0</v>
      </c>
      <c r="C78" s="19">
        <f>'MONTH 3'!R$50</f>
        <v>0</v>
      </c>
      <c r="D78" s="65">
        <f>'Base Data'!J24</f>
        <v>0</v>
      </c>
      <c r="E78" s="38">
        <f>'MONTH 3'!Q$99</f>
        <v>0</v>
      </c>
      <c r="F78" s="19">
        <f>'MONTH 3'!Q$101</f>
        <v>0</v>
      </c>
      <c r="G78" s="588"/>
      <c r="H78" s="588"/>
      <c r="I78" s="588"/>
      <c r="J78" s="588"/>
      <c r="K78" s="588"/>
      <c r="L78" s="588"/>
      <c r="M78" s="588"/>
      <c r="N78" s="588"/>
      <c r="O78" s="588"/>
      <c r="P78" s="588"/>
      <c r="Q78" s="588"/>
    </row>
    <row r="79" spans="1:17" ht="12.75">
      <c r="A79" s="65">
        <f>'Base Data'!H25</f>
        <v>0</v>
      </c>
      <c r="B79" s="38">
        <f>'MONTH 3'!S$48</f>
        <v>0</v>
      </c>
      <c r="C79" s="19">
        <f>'MONTH 3'!S$50</f>
        <v>0</v>
      </c>
      <c r="D79" s="65">
        <f>'Base Data'!J25</f>
        <v>0</v>
      </c>
      <c r="E79" s="38">
        <f>'MONTH 3'!R$99</f>
        <v>0</v>
      </c>
      <c r="F79" s="19">
        <f>'MONTH 3'!R$101</f>
        <v>0</v>
      </c>
      <c r="G79" s="588"/>
      <c r="H79" s="588"/>
      <c r="I79" s="588"/>
      <c r="J79" s="588"/>
      <c r="K79" s="588"/>
      <c r="L79" s="588"/>
      <c r="M79" s="588"/>
      <c r="N79" s="588"/>
      <c r="O79" s="588"/>
      <c r="P79" s="588"/>
      <c r="Q79" s="588"/>
    </row>
    <row r="80" spans="1:17" ht="12.75">
      <c r="A80" s="65">
        <f>'Base Data'!H26</f>
        <v>0</v>
      </c>
      <c r="B80" s="38">
        <f>'MONTH 3'!T$48</f>
        <v>0</v>
      </c>
      <c r="C80" s="19">
        <f>'MONTH 3'!T$50</f>
        <v>0</v>
      </c>
      <c r="D80" s="65">
        <f>'Base Data'!J26</f>
        <v>0</v>
      </c>
      <c r="E80" s="38">
        <f>'MONTH 3'!S$99</f>
        <v>0</v>
      </c>
      <c r="F80" s="19">
        <f>'MONTH 3'!S$101</f>
        <v>0</v>
      </c>
      <c r="G80" s="588"/>
      <c r="H80" s="588"/>
      <c r="I80" s="588"/>
      <c r="J80" s="588"/>
      <c r="K80" s="588"/>
      <c r="L80" s="588"/>
      <c r="M80" s="588"/>
      <c r="N80" s="588"/>
      <c r="O80" s="588"/>
      <c r="P80" s="588"/>
      <c r="Q80" s="588"/>
    </row>
    <row r="81" spans="1:17" ht="12.75">
      <c r="A81" s="65">
        <f>'Base Data'!H27</f>
        <v>0</v>
      </c>
      <c r="B81" s="38">
        <f>'MONTH 3'!U$48</f>
        <v>0</v>
      </c>
      <c r="C81" s="19">
        <f>'MONTH 3'!U$50</f>
        <v>0</v>
      </c>
      <c r="D81" s="65">
        <f>'Base Data'!J27</f>
        <v>0</v>
      </c>
      <c r="E81" s="38">
        <f>'MONTH 3'!T$99</f>
        <v>0</v>
      </c>
      <c r="F81" s="19">
        <f>'MONTH 3'!T$101</f>
        <v>0</v>
      </c>
      <c r="G81" s="588"/>
      <c r="H81" s="588"/>
      <c r="I81" s="588"/>
      <c r="J81" s="588"/>
      <c r="K81" s="588"/>
      <c r="L81" s="588"/>
      <c r="M81" s="588"/>
      <c r="N81" s="588"/>
      <c r="O81" s="588"/>
      <c r="P81" s="588"/>
      <c r="Q81" s="588"/>
    </row>
    <row r="82" spans="1:17" ht="12.75">
      <c r="A82" s="65">
        <f>'Base Data'!H28</f>
        <v>0</v>
      </c>
      <c r="B82" s="38">
        <f>'MONTH 3'!V$48</f>
        <v>0</v>
      </c>
      <c r="C82" s="19">
        <f>'MONTH 3'!V$50</f>
        <v>0</v>
      </c>
      <c r="D82" s="65">
        <f>'Base Data'!J28</f>
        <v>0</v>
      </c>
      <c r="E82" s="38">
        <f>'MONTH 3'!U$99</f>
        <v>0</v>
      </c>
      <c r="F82" s="19">
        <f>'MONTH 3'!U$101</f>
        <v>0</v>
      </c>
      <c r="G82" s="588"/>
      <c r="H82" s="588"/>
      <c r="I82" s="588"/>
      <c r="J82" s="588"/>
      <c r="K82" s="588"/>
      <c r="L82" s="588"/>
      <c r="M82" s="588"/>
      <c r="N82" s="588"/>
      <c r="O82" s="588"/>
      <c r="P82" s="588"/>
      <c r="Q82" s="588"/>
    </row>
    <row r="83" spans="1:17" ht="12.75">
      <c r="A83" s="65">
        <f>'Base Data'!H29</f>
        <v>0</v>
      </c>
      <c r="B83" s="38">
        <f>'MONTH 3'!W$48</f>
        <v>0</v>
      </c>
      <c r="C83" s="19">
        <f>'MONTH 3'!W$50</f>
        <v>0</v>
      </c>
      <c r="D83" s="65">
        <f>'Base Data'!J29</f>
        <v>0</v>
      </c>
      <c r="E83" s="38">
        <f>'MONTH 3'!V$99</f>
        <v>0</v>
      </c>
      <c r="F83" s="19">
        <f>'MONTH 3'!V$101</f>
        <v>0</v>
      </c>
      <c r="G83" s="588"/>
      <c r="H83" s="588"/>
      <c r="I83" s="588"/>
      <c r="J83" s="588"/>
      <c r="K83" s="588"/>
      <c r="L83" s="588"/>
      <c r="M83" s="588"/>
      <c r="N83" s="588"/>
      <c r="O83" s="588"/>
      <c r="P83" s="588"/>
      <c r="Q83" s="588"/>
    </row>
    <row r="84" spans="1:17" ht="12.75">
      <c r="A84" s="65">
        <f>'Base Data'!H30</f>
        <v>0</v>
      </c>
      <c r="B84" s="38">
        <f>'MONTH 3'!X$48</f>
        <v>0</v>
      </c>
      <c r="C84" s="19">
        <f>'MONTH 3'!X$50</f>
        <v>0</v>
      </c>
      <c r="D84" s="65">
        <f>'Base Data'!J30</f>
        <v>0</v>
      </c>
      <c r="E84" s="38">
        <f>'MONTH 3'!W$99</f>
        <v>0</v>
      </c>
      <c r="F84" s="19">
        <f>'MONTH 3'!W$101</f>
        <v>0</v>
      </c>
      <c r="G84" s="588"/>
      <c r="H84" s="588"/>
      <c r="I84" s="588"/>
      <c r="J84" s="588"/>
      <c r="K84" s="588"/>
      <c r="L84" s="588"/>
      <c r="M84" s="588"/>
      <c r="N84" s="588"/>
      <c r="O84" s="588"/>
      <c r="P84" s="588"/>
      <c r="Q84" s="588"/>
    </row>
    <row r="85" spans="1:17" ht="12.75">
      <c r="A85" s="65">
        <f>'Base Data'!H31</f>
        <v>0</v>
      </c>
      <c r="B85" s="38">
        <f>'MONTH 3'!Y$48</f>
        <v>0</v>
      </c>
      <c r="C85" s="19">
        <f>'MONTH 3'!Y$50</f>
        <v>0</v>
      </c>
      <c r="D85" s="65">
        <f>'Base Data'!J31</f>
        <v>0</v>
      </c>
      <c r="E85" s="38">
        <f>'MONTH 3'!X$99</f>
        <v>0</v>
      </c>
      <c r="F85" s="19">
        <f>'MONTH 3'!X$101</f>
        <v>0</v>
      </c>
      <c r="G85" s="588"/>
      <c r="H85" s="588"/>
      <c r="I85" s="588"/>
      <c r="J85" s="588"/>
      <c r="K85" s="588"/>
      <c r="L85" s="588"/>
      <c r="M85" s="588"/>
      <c r="N85" s="588"/>
      <c r="O85" s="588"/>
      <c r="P85" s="588"/>
      <c r="Q85" s="588"/>
    </row>
    <row r="86" spans="1:17" ht="12.75">
      <c r="A86" s="65">
        <f>'Base Data'!H32</f>
        <v>0</v>
      </c>
      <c r="B86" s="38">
        <f>'MONTH 3'!Z$48</f>
        <v>0</v>
      </c>
      <c r="C86" s="19">
        <f>'MONTH 3'!Z$50</f>
        <v>0</v>
      </c>
      <c r="D86" s="65">
        <f>'Base Data'!J32</f>
        <v>0</v>
      </c>
      <c r="E86" s="38">
        <f>'MONTH 3'!Y$99</f>
        <v>0</v>
      </c>
      <c r="F86" s="19">
        <f>'MONTH 3'!Y$101</f>
        <v>0</v>
      </c>
      <c r="G86" s="588"/>
      <c r="H86" s="588"/>
      <c r="I86" s="588"/>
      <c r="J86" s="588"/>
      <c r="K86" s="588"/>
      <c r="L86" s="588"/>
      <c r="M86" s="588"/>
      <c r="N86" s="588"/>
      <c r="O86" s="588"/>
      <c r="P86" s="588"/>
      <c r="Q86" s="588"/>
    </row>
    <row r="87" spans="1:17" ht="13.5" thickBot="1">
      <c r="A87" s="47"/>
      <c r="B87" s="66"/>
      <c r="C87" s="66"/>
      <c r="D87" s="653" t="s">
        <v>193</v>
      </c>
      <c r="E87" s="68"/>
      <c r="F87" s="20"/>
      <c r="G87" s="588"/>
      <c r="H87" s="588"/>
      <c r="I87" s="588"/>
      <c r="J87" s="588"/>
      <c r="K87" s="588"/>
      <c r="L87" s="588"/>
      <c r="M87" s="588"/>
      <c r="N87" s="588"/>
      <c r="O87" s="588"/>
      <c r="P87" s="588"/>
      <c r="Q87" s="588"/>
    </row>
    <row r="88" spans="1:17" ht="24.75" customHeight="1" thickBot="1">
      <c r="A88" s="69" t="s">
        <v>72</v>
      </c>
      <c r="B88" s="70">
        <f>SUM(B67:B87)</f>
        <v>0</v>
      </c>
      <c r="C88" s="21">
        <f>SUM(C67:C87)</f>
        <v>0</v>
      </c>
      <c r="D88" s="69" t="s">
        <v>78</v>
      </c>
      <c r="E88" s="70">
        <f>SUM(E67:E87)</f>
        <v>0</v>
      </c>
      <c r="F88" s="21">
        <f>SUM(F67:F87)</f>
        <v>0</v>
      </c>
      <c r="G88" s="588"/>
      <c r="H88" s="588"/>
      <c r="I88" s="588"/>
      <c r="J88" s="588"/>
      <c r="K88" s="588"/>
      <c r="L88" s="588"/>
      <c r="M88" s="588"/>
      <c r="N88" s="588"/>
      <c r="O88" s="588"/>
      <c r="P88" s="588"/>
      <c r="Q88" s="588"/>
    </row>
    <row r="89" spans="1:17" ht="12.75">
      <c r="A89" s="47"/>
      <c r="B89" s="66"/>
      <c r="C89" s="66"/>
      <c r="D89" s="37"/>
      <c r="E89" s="66"/>
      <c r="F89" s="44"/>
      <c r="G89" s="588"/>
      <c r="H89" s="588"/>
      <c r="I89" s="588"/>
      <c r="J89" s="588"/>
      <c r="K89" s="588"/>
      <c r="L89" s="588"/>
      <c r="M89" s="588"/>
      <c r="N89" s="588"/>
      <c r="O89" s="588"/>
      <c r="P89" s="588"/>
      <c r="Q89" s="588"/>
    </row>
    <row r="90" spans="1:17" ht="12.75">
      <c r="A90" s="47"/>
      <c r="B90" s="66"/>
      <c r="C90" s="66"/>
      <c r="D90" s="37"/>
      <c r="E90" s="66"/>
      <c r="F90" s="44"/>
      <c r="G90" s="588"/>
      <c r="H90" s="588"/>
      <c r="I90" s="588"/>
      <c r="J90" s="588"/>
      <c r="K90" s="588"/>
      <c r="L90" s="588"/>
      <c r="M90" s="588"/>
      <c r="N90" s="588"/>
      <c r="O90" s="588"/>
      <c r="P90" s="588"/>
      <c r="Q90" s="588"/>
    </row>
    <row r="91" spans="1:17" ht="12.75">
      <c r="A91" s="46" t="s">
        <v>69</v>
      </c>
      <c r="B91" s="860"/>
      <c r="C91" s="860"/>
      <c r="D91" s="860"/>
      <c r="E91" s="860"/>
      <c r="F91" s="44"/>
      <c r="G91" s="588"/>
      <c r="H91" s="588"/>
      <c r="I91" s="588"/>
      <c r="J91" s="588"/>
      <c r="K91" s="588"/>
      <c r="L91" s="588"/>
      <c r="M91" s="588"/>
      <c r="N91" s="588"/>
      <c r="O91" s="588"/>
      <c r="P91" s="588"/>
      <c r="Q91" s="588"/>
    </row>
    <row r="92" spans="1:17" ht="12.75">
      <c r="A92" s="46" t="s">
        <v>70</v>
      </c>
      <c r="B92" s="860"/>
      <c r="C92" s="860"/>
      <c r="D92" s="860"/>
      <c r="E92" s="860"/>
      <c r="F92" s="44"/>
      <c r="G92" s="588"/>
      <c r="H92" s="588"/>
      <c r="I92" s="588"/>
      <c r="J92" s="588"/>
      <c r="K92" s="588"/>
      <c r="L92" s="588"/>
      <c r="M92" s="588"/>
      <c r="N92" s="588"/>
      <c r="O92" s="588"/>
      <c r="P92" s="588"/>
      <c r="Q92" s="588"/>
    </row>
    <row r="93" spans="1:17" ht="12.75">
      <c r="A93" s="46" t="s">
        <v>71</v>
      </c>
      <c r="B93" s="860"/>
      <c r="C93" s="860"/>
      <c r="D93" s="860"/>
      <c r="E93" s="860"/>
      <c r="F93" s="44"/>
      <c r="G93" s="588"/>
      <c r="H93" s="588"/>
      <c r="I93" s="588"/>
      <c r="J93" s="588"/>
      <c r="K93" s="588"/>
      <c r="L93" s="588"/>
      <c r="M93" s="588"/>
      <c r="N93" s="588"/>
      <c r="O93" s="588"/>
      <c r="P93" s="588"/>
      <c r="Q93" s="588"/>
    </row>
    <row r="94" spans="1:17" ht="12.75">
      <c r="A94" s="46" t="s">
        <v>70</v>
      </c>
      <c r="B94" s="860"/>
      <c r="C94" s="860"/>
      <c r="D94" s="860"/>
      <c r="E94" s="860"/>
      <c r="F94" s="44"/>
      <c r="G94" s="588"/>
      <c r="H94" s="588"/>
      <c r="I94" s="588"/>
      <c r="J94" s="588"/>
      <c r="K94" s="588"/>
      <c r="L94" s="588"/>
      <c r="M94" s="588"/>
      <c r="N94" s="588"/>
      <c r="O94" s="588"/>
      <c r="P94" s="588"/>
      <c r="Q94" s="588"/>
    </row>
    <row r="95" spans="1:17" ht="12.75">
      <c r="A95" s="47"/>
      <c r="B95" s="79"/>
      <c r="C95" s="79"/>
      <c r="D95" s="37"/>
      <c r="E95" s="79"/>
      <c r="F95" s="44"/>
      <c r="G95" s="588"/>
      <c r="H95" s="588"/>
      <c r="I95" s="588"/>
      <c r="J95" s="588"/>
      <c r="K95" s="588"/>
      <c r="L95" s="588"/>
      <c r="M95" s="588"/>
      <c r="N95" s="588"/>
      <c r="O95" s="588"/>
      <c r="P95" s="588"/>
      <c r="Q95" s="588"/>
    </row>
    <row r="96" spans="1:17" ht="12.75">
      <c r="A96" s="47"/>
      <c r="B96" s="79"/>
      <c r="C96" s="79"/>
      <c r="D96" s="79"/>
      <c r="E96" s="79"/>
      <c r="F96" s="44"/>
      <c r="G96" s="588"/>
      <c r="H96" s="588"/>
      <c r="I96" s="588"/>
      <c r="J96" s="588"/>
      <c r="K96" s="588"/>
      <c r="L96" s="588"/>
      <c r="M96" s="588"/>
      <c r="N96" s="588"/>
      <c r="O96" s="588"/>
      <c r="P96" s="588"/>
      <c r="Q96" s="588"/>
    </row>
    <row r="97" spans="1:17" ht="12.75">
      <c r="A97" s="47"/>
      <c r="B97" s="79"/>
      <c r="C97" s="79"/>
      <c r="D97" s="79"/>
      <c r="E97" s="79"/>
      <c r="F97" s="44"/>
      <c r="G97" s="588"/>
      <c r="H97" s="588"/>
      <c r="I97" s="588"/>
      <c r="J97" s="588"/>
      <c r="K97" s="588"/>
      <c r="L97" s="588"/>
      <c r="M97" s="588"/>
      <c r="N97" s="588"/>
      <c r="O97" s="588"/>
      <c r="P97" s="588"/>
      <c r="Q97" s="588"/>
    </row>
    <row r="98" spans="1:17" ht="13.5" thickBot="1">
      <c r="A98" s="53"/>
      <c r="B98" s="54"/>
      <c r="C98" s="54"/>
      <c r="D98" s="54"/>
      <c r="E98" s="54"/>
      <c r="F98" s="80"/>
      <c r="G98" s="588"/>
      <c r="H98" s="588"/>
      <c r="I98" s="588"/>
      <c r="J98" s="588"/>
      <c r="K98" s="588"/>
      <c r="L98" s="588"/>
      <c r="M98" s="588"/>
      <c r="N98" s="588"/>
      <c r="O98" s="588"/>
      <c r="P98" s="588"/>
      <c r="Q98" s="588"/>
    </row>
  </sheetData>
  <sheetProtection password="C49E" sheet="1" objects="1" scenarios="1" selectLockedCells="1"/>
  <mergeCells count="16">
    <mergeCell ref="B94:E94"/>
    <mergeCell ref="A64:B64"/>
    <mergeCell ref="A61:F61"/>
    <mergeCell ref="H8:N23"/>
    <mergeCell ref="H25:L25"/>
    <mergeCell ref="A63:D63"/>
    <mergeCell ref="A2:F2"/>
    <mergeCell ref="A4:F4"/>
    <mergeCell ref="B93:E93"/>
    <mergeCell ref="B57:E57"/>
    <mergeCell ref="B58:E58"/>
    <mergeCell ref="B91:E91"/>
    <mergeCell ref="B92:E92"/>
    <mergeCell ref="B55:E55"/>
    <mergeCell ref="B56:E56"/>
    <mergeCell ref="E64:F64"/>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H25:L25"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1" manualBreakCount="1">
    <brk id="59" max="255" man="1"/>
  </rowBreaks>
  <drawing r:id="rId1"/>
</worksheet>
</file>

<file path=xl/worksheets/sheet16.xml><?xml version="1.0" encoding="utf-8"?>
<worksheet xmlns="http://schemas.openxmlformats.org/spreadsheetml/2006/main" xmlns:r="http://schemas.openxmlformats.org/officeDocument/2006/relationships">
  <sheetPr codeName="Sheet15"/>
  <dimension ref="A1:AC104"/>
  <sheetViews>
    <sheetView showGridLines="0" showRowColHeaders="0" showZeros="0" zoomScale="75" zoomScaleNormal="75" zoomScalePageLayoutView="0" workbookViewId="0" topLeftCell="A1">
      <selection activeCell="AA58" sqref="AA58"/>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321"/>
      <c r="D2" s="229"/>
      <c r="E2" s="245"/>
      <c r="F2" s="229"/>
      <c r="G2" s="320" t="str">
        <f>'Base Data'!C14</f>
        <v>October</v>
      </c>
      <c r="H2" s="229"/>
      <c r="I2" s="229"/>
      <c r="J2" s="229"/>
      <c r="K2" s="229"/>
      <c r="L2" s="229"/>
      <c r="M2" s="229"/>
      <c r="N2" s="229"/>
      <c r="O2" s="229"/>
      <c r="P2" s="229"/>
      <c r="Q2" s="229"/>
      <c r="R2" s="229"/>
      <c r="S2" s="251" t="str">
        <f>G2</f>
        <v>October</v>
      </c>
      <c r="T2" s="229"/>
      <c r="U2" s="229"/>
      <c r="V2" s="229"/>
      <c r="W2" s="229"/>
      <c r="X2" s="229"/>
      <c r="Y2" s="229"/>
      <c r="Z2" s="229"/>
      <c r="AA2" s="229"/>
      <c r="AB2" s="229"/>
      <c r="AC2" s="229"/>
    </row>
    <row r="3" spans="1:29" ht="18">
      <c r="A3" s="268"/>
      <c r="B3" s="263"/>
      <c r="C3" s="321"/>
      <c r="D3" s="263"/>
      <c r="E3" s="265"/>
      <c r="F3" s="263"/>
      <c r="G3" s="320">
        <f>'Base Data'!D14</f>
        <v>2010</v>
      </c>
      <c r="H3" s="263"/>
      <c r="I3" s="263"/>
      <c r="J3" s="263"/>
      <c r="K3" s="263"/>
      <c r="L3" s="263"/>
      <c r="M3" s="263"/>
      <c r="N3" s="263"/>
      <c r="O3" s="263"/>
      <c r="P3" s="263"/>
      <c r="Q3" s="229"/>
      <c r="R3" s="229"/>
      <c r="S3" s="251">
        <f>G3</f>
        <v>2010</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6" t="s">
        <v>48</v>
      </c>
      <c r="B5" s="854" t="s">
        <v>44</v>
      </c>
      <c r="C5" s="314" t="s">
        <v>45</v>
      </c>
      <c r="D5" s="314" t="s">
        <v>46</v>
      </c>
      <c r="E5" s="271" t="s">
        <v>115</v>
      </c>
      <c r="F5" s="854" t="s">
        <v>47</v>
      </c>
      <c r="G5" s="315">
        <v>1</v>
      </c>
      <c r="H5" s="314">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7"/>
      <c r="B6" s="855"/>
      <c r="C6" s="319" t="s">
        <v>49</v>
      </c>
      <c r="D6" s="319" t="s">
        <v>45</v>
      </c>
      <c r="E6" s="273" t="s">
        <v>113</v>
      </c>
      <c r="F6" s="855"/>
      <c r="G6" s="316" t="str">
        <f>'Base Data'!$G13</f>
        <v>INTEREST</v>
      </c>
      <c r="H6" s="316">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115"/>
      <c r="B8" s="94"/>
      <c r="C8" s="94"/>
      <c r="D8" s="275">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115"/>
      <c r="B20" s="125"/>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125"/>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125"/>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125"/>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125"/>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125"/>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125"/>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125"/>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125"/>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125"/>
      <c r="C29" s="94"/>
      <c r="D29" s="275">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275">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16"/>
      <c r="B47" s="117"/>
      <c r="C47" s="117"/>
      <c r="D47" s="275">
        <f t="shared" si="0"/>
        <v>0</v>
      </c>
      <c r="E47" s="140"/>
      <c r="F47" s="134"/>
      <c r="G47" s="134"/>
      <c r="H47" s="134"/>
      <c r="I47" s="134"/>
      <c r="J47" s="134"/>
      <c r="K47" s="134"/>
      <c r="L47" s="134"/>
      <c r="M47" s="134"/>
      <c r="N47" s="134"/>
      <c r="O47" s="134"/>
      <c r="P47" s="134"/>
      <c r="Q47" s="121"/>
      <c r="R47" s="121"/>
      <c r="S47" s="121"/>
      <c r="T47" s="121"/>
      <c r="U47" s="121"/>
      <c r="V47" s="121"/>
      <c r="W47" s="121"/>
      <c r="X47" s="121"/>
      <c r="Y47" s="121"/>
      <c r="Z47" s="122"/>
      <c r="AA47" s="229"/>
      <c r="AB47" s="229"/>
      <c r="AC47" s="229"/>
    </row>
    <row r="48" spans="1:29" ht="12.75">
      <c r="A48" s="279"/>
      <c r="B48" s="280" t="s">
        <v>50</v>
      </c>
      <c r="C48" s="280"/>
      <c r="D48" s="276">
        <f>SUM(G48:Z48)</f>
        <v>0</v>
      </c>
      <c r="E48" s="281"/>
      <c r="F48" s="284">
        <f aca="true" t="shared" si="1" ref="F48:X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t="shared" si="1"/>
        <v>0</v>
      </c>
      <c r="Q48" s="300">
        <f t="shared" si="1"/>
        <v>0</v>
      </c>
      <c r="R48" s="285">
        <f t="shared" si="1"/>
        <v>0</v>
      </c>
      <c r="S48" s="285">
        <f t="shared" si="1"/>
        <v>0</v>
      </c>
      <c r="T48" s="285">
        <f t="shared" si="1"/>
        <v>0</v>
      </c>
      <c r="U48" s="285">
        <f t="shared" si="1"/>
        <v>0</v>
      </c>
      <c r="V48" s="285">
        <f t="shared" si="1"/>
        <v>0</v>
      </c>
      <c r="W48" s="285">
        <f t="shared" si="1"/>
        <v>0</v>
      </c>
      <c r="X48" s="285">
        <f t="shared" si="1"/>
        <v>0</v>
      </c>
      <c r="Y48" s="285">
        <f>SUM(Y7:Y47)</f>
        <v>0</v>
      </c>
      <c r="Z48" s="286">
        <f>SUM(Z7:Z47)</f>
        <v>0</v>
      </c>
      <c r="AA48" s="229"/>
      <c r="AB48" s="229"/>
      <c r="AC48" s="229"/>
    </row>
    <row r="49" spans="1:29" ht="12.75">
      <c r="A49" s="230"/>
      <c r="B49" s="231" t="s">
        <v>51</v>
      </c>
      <c r="C49" s="231"/>
      <c r="D49" s="277">
        <f>'MONTH 3'!D50</f>
        <v>0</v>
      </c>
      <c r="E49" s="287"/>
      <c r="F49" s="289"/>
      <c r="G49" s="234">
        <f>'MONTH 3'!G50</f>
        <v>0</v>
      </c>
      <c r="H49" s="234">
        <f>'MONTH 3'!H50</f>
        <v>0</v>
      </c>
      <c r="I49" s="234">
        <f>'MONTH 3'!I50</f>
        <v>0</v>
      </c>
      <c r="J49" s="234">
        <f>'MONTH 3'!J50</f>
        <v>0</v>
      </c>
      <c r="K49" s="234">
        <f>'MONTH 3'!K50</f>
        <v>0</v>
      </c>
      <c r="L49" s="234">
        <f>'MONTH 3'!L50</f>
        <v>0</v>
      </c>
      <c r="M49" s="234">
        <f>'MONTH 3'!M50</f>
        <v>0</v>
      </c>
      <c r="N49" s="234">
        <f>'MONTH 3'!N50</f>
        <v>0</v>
      </c>
      <c r="O49" s="234">
        <f>'MONTH 3'!O50</f>
        <v>0</v>
      </c>
      <c r="P49" s="288">
        <f>'MONTH 3'!P50</f>
        <v>0</v>
      </c>
      <c r="Q49" s="288">
        <f>'MONTH 3'!Q50</f>
        <v>0</v>
      </c>
      <c r="R49" s="234">
        <f>'MONTH 3'!R50</f>
        <v>0</v>
      </c>
      <c r="S49" s="234">
        <f>'MONTH 3'!S50</f>
        <v>0</v>
      </c>
      <c r="T49" s="234">
        <f>'MONTH 3'!T50</f>
        <v>0</v>
      </c>
      <c r="U49" s="234">
        <f>'MONTH 3'!U50</f>
        <v>0</v>
      </c>
      <c r="V49" s="234">
        <f>'MONTH 3'!V50</f>
        <v>0</v>
      </c>
      <c r="W49" s="234">
        <f>'MONTH 3'!W50</f>
        <v>0</v>
      </c>
      <c r="X49" s="234">
        <f>'MONTH 3'!X50</f>
        <v>0</v>
      </c>
      <c r="Y49" s="234">
        <f>'MONTH 3'!Y50</f>
        <v>0</v>
      </c>
      <c r="Z49" s="234">
        <f>'MONTH 3'!Z50</f>
        <v>0</v>
      </c>
      <c r="AA49" s="229"/>
      <c r="AB49" s="229"/>
      <c r="AC49" s="229"/>
    </row>
    <row r="50" spans="1:29" ht="13.5" thickBot="1">
      <c r="A50" s="290"/>
      <c r="B50" s="237" t="s">
        <v>52</v>
      </c>
      <c r="C50" s="237"/>
      <c r="D50" s="278">
        <f>D48+D49</f>
        <v>0</v>
      </c>
      <c r="E50" s="291"/>
      <c r="F50" s="318"/>
      <c r="G50" s="240">
        <f aca="true" t="shared" si="2" ref="G50:P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351">
        <f t="shared" si="2"/>
        <v>0</v>
      </c>
      <c r="Q50" s="309">
        <f>Q48+Q49</f>
        <v>0</v>
      </c>
      <c r="R50" s="293">
        <f aca="true" t="shared" si="3" ref="R50:X50">R48+R49</f>
        <v>0</v>
      </c>
      <c r="S50" s="293">
        <f t="shared" si="3"/>
        <v>0</v>
      </c>
      <c r="T50" s="293">
        <f t="shared" si="3"/>
        <v>0</v>
      </c>
      <c r="U50" s="293">
        <f t="shared" si="3"/>
        <v>0</v>
      </c>
      <c r="V50" s="293">
        <f t="shared" si="3"/>
        <v>0</v>
      </c>
      <c r="W50" s="293">
        <f t="shared" si="3"/>
        <v>0</v>
      </c>
      <c r="X50" s="293">
        <f t="shared" si="3"/>
        <v>0</v>
      </c>
      <c r="Y50" s="293">
        <f>Y48+Y49</f>
        <v>0</v>
      </c>
      <c r="Z50" s="294">
        <f>Z48+Z49</f>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October</v>
      </c>
      <c r="H53" s="229"/>
      <c r="I53" s="229"/>
      <c r="J53" s="229"/>
      <c r="K53" s="229"/>
      <c r="L53" s="229"/>
      <c r="M53" s="229"/>
      <c r="N53" s="229"/>
      <c r="O53" s="229"/>
      <c r="P53" s="229"/>
      <c r="Q53" s="229"/>
      <c r="R53" s="229"/>
      <c r="S53" s="251" t="str">
        <f>G53</f>
        <v>October</v>
      </c>
      <c r="T53" s="229"/>
      <c r="U53" s="229"/>
      <c r="V53" s="229"/>
      <c r="W53" s="229"/>
      <c r="X53" s="229"/>
      <c r="Y53" s="229"/>
      <c r="Z53" s="229"/>
      <c r="AA53" s="229"/>
      <c r="AB53" s="229"/>
      <c r="AC53" s="229"/>
    </row>
    <row r="54" spans="1:29" ht="18">
      <c r="A54" s="215"/>
      <c r="B54" s="215"/>
      <c r="C54" s="215"/>
      <c r="D54" s="215"/>
      <c r="E54" s="249"/>
      <c r="F54" s="215"/>
      <c r="G54" s="613">
        <f>'Base Data'!D14</f>
        <v>2010</v>
      </c>
      <c r="H54" s="215"/>
      <c r="I54" s="215"/>
      <c r="J54" s="215"/>
      <c r="K54" s="215"/>
      <c r="L54" s="215"/>
      <c r="M54" s="215"/>
      <c r="N54" s="215"/>
      <c r="O54" s="215"/>
      <c r="P54" s="215"/>
      <c r="Q54" s="229"/>
      <c r="R54" s="229"/>
      <c r="S54" s="251">
        <f>G54</f>
        <v>2010</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6" t="s">
        <v>48</v>
      </c>
      <c r="B56" s="854" t="s">
        <v>44</v>
      </c>
      <c r="C56" s="314" t="s">
        <v>54</v>
      </c>
      <c r="D56" s="854" t="s">
        <v>55</v>
      </c>
      <c r="E56" s="271" t="s">
        <v>115</v>
      </c>
      <c r="F56" s="315">
        <v>1</v>
      </c>
      <c r="G56" s="255">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91" t="s">
        <v>189</v>
      </c>
      <c r="AB56" s="229"/>
      <c r="AC56" s="229"/>
    </row>
    <row r="57" spans="1:29" ht="13.5" thickBot="1">
      <c r="A57" s="857"/>
      <c r="B57" s="855"/>
      <c r="C57" s="319" t="s">
        <v>49</v>
      </c>
      <c r="D57" s="855"/>
      <c r="E57" s="273" t="s">
        <v>113</v>
      </c>
      <c r="F57" s="316" t="str">
        <f>'Base Data'!$I13</f>
        <v>FEES &amp; TAXES</v>
      </c>
      <c r="G57" s="261">
        <f>'Base Data'!$I14</f>
        <v>0</v>
      </c>
      <c r="H57" s="261">
        <f>'Base Data'!$I15</f>
        <v>0</v>
      </c>
      <c r="I57" s="261">
        <f>'Base Data'!$I16</f>
        <v>0</v>
      </c>
      <c r="J57" s="261">
        <f>'Base Data'!$I17</f>
        <v>0</v>
      </c>
      <c r="K57" s="261">
        <f>'Base Data'!$I18</f>
        <v>0</v>
      </c>
      <c r="L57" s="261">
        <f>'Base Data'!$I19</f>
        <v>0</v>
      </c>
      <c r="M57" s="261">
        <f>'Base Data'!$I20</f>
        <v>0</v>
      </c>
      <c r="N57" s="261">
        <f>'Base Data'!$I21</f>
        <v>0</v>
      </c>
      <c r="O57" s="261">
        <f>'Base Data'!$I22</f>
        <v>0</v>
      </c>
      <c r="P57" s="316">
        <f>'Base Data'!$I23</f>
        <v>0</v>
      </c>
      <c r="Q57" s="316">
        <f>'Base Data'!$I24</f>
        <v>0</v>
      </c>
      <c r="R57" s="261">
        <f>'Base Data'!$I25</f>
        <v>0</v>
      </c>
      <c r="S57" s="261">
        <f>'Base Data'!$I26</f>
        <v>0</v>
      </c>
      <c r="T57" s="261">
        <f>'Base Data'!$I27</f>
        <v>0</v>
      </c>
      <c r="U57" s="261">
        <f>'Base Data'!$I28</f>
        <v>0</v>
      </c>
      <c r="V57" s="261">
        <f>'Base Data'!$I29</f>
        <v>0</v>
      </c>
      <c r="W57" s="261">
        <f>'Base Data'!$I30</f>
        <v>0</v>
      </c>
      <c r="X57" s="261">
        <f>'Base Data'!$I31</f>
        <v>0</v>
      </c>
      <c r="Y57" s="261">
        <f>'Base Data'!$I32</f>
        <v>0</v>
      </c>
      <c r="Z57" s="855"/>
      <c r="AA57" s="892"/>
      <c r="AB57" s="229"/>
      <c r="AC57" s="229"/>
    </row>
    <row r="58" spans="1:29" ht="12.75">
      <c r="A58" s="113"/>
      <c r="B58" s="114"/>
      <c r="C58" s="114" t="s">
        <v>105</v>
      </c>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4" ref="F99:P99">SUM(F58:F98)</f>
        <v>0</v>
      </c>
      <c r="G99" s="234">
        <f t="shared" si="4"/>
        <v>0</v>
      </c>
      <c r="H99" s="234">
        <f t="shared" si="4"/>
        <v>0</v>
      </c>
      <c r="I99" s="234">
        <f t="shared" si="4"/>
        <v>0</v>
      </c>
      <c r="J99" s="234">
        <f t="shared" si="4"/>
        <v>0</v>
      </c>
      <c r="K99" s="234">
        <f t="shared" si="4"/>
        <v>0</v>
      </c>
      <c r="L99" s="234">
        <f t="shared" si="4"/>
        <v>0</v>
      </c>
      <c r="M99" s="234">
        <f t="shared" si="4"/>
        <v>0</v>
      </c>
      <c r="N99" s="234">
        <f t="shared" si="4"/>
        <v>0</v>
      </c>
      <c r="O99" s="234">
        <f t="shared" si="4"/>
        <v>0</v>
      </c>
      <c r="P99" s="288">
        <f t="shared" si="4"/>
        <v>0</v>
      </c>
      <c r="Q99" s="288">
        <f aca="true" t="shared" si="5" ref="Q99:Y99">SUM(Q58:Q98)</f>
        <v>0</v>
      </c>
      <c r="R99" s="234">
        <f t="shared" si="5"/>
        <v>0</v>
      </c>
      <c r="S99" s="234">
        <f t="shared" si="5"/>
        <v>0</v>
      </c>
      <c r="T99" s="234">
        <f t="shared" si="5"/>
        <v>0</v>
      </c>
      <c r="U99" s="234">
        <f t="shared" si="5"/>
        <v>0</v>
      </c>
      <c r="V99" s="234">
        <f t="shared" si="5"/>
        <v>0</v>
      </c>
      <c r="W99" s="234">
        <f t="shared" si="5"/>
        <v>0</v>
      </c>
      <c r="X99" s="234">
        <f t="shared" si="5"/>
        <v>0</v>
      </c>
      <c r="Y99" s="234">
        <f t="shared" si="5"/>
        <v>0</v>
      </c>
      <c r="Z99" s="235"/>
      <c r="AA99" s="229"/>
      <c r="AB99" s="229"/>
      <c r="AC99" s="229"/>
    </row>
    <row r="100" spans="1:29" ht="12.75">
      <c r="A100" s="230"/>
      <c r="B100" s="231" t="s">
        <v>51</v>
      </c>
      <c r="C100" s="231"/>
      <c r="D100" s="232">
        <f>'MONTH 3'!D101</f>
        <v>0</v>
      </c>
      <c r="E100" s="233"/>
      <c r="F100" s="234">
        <f>'MONTH 3'!F101</f>
        <v>0</v>
      </c>
      <c r="G100" s="234">
        <f>'MONTH 3'!G101</f>
        <v>0</v>
      </c>
      <c r="H100" s="234">
        <f>'MONTH 3'!H101</f>
        <v>0</v>
      </c>
      <c r="I100" s="234">
        <f>'MONTH 3'!I101</f>
        <v>0</v>
      </c>
      <c r="J100" s="234">
        <f>'MONTH 3'!J101</f>
        <v>0</v>
      </c>
      <c r="K100" s="234">
        <f>'MONTH 3'!K101</f>
        <v>0</v>
      </c>
      <c r="L100" s="234">
        <f>'MONTH 3'!L101</f>
        <v>0</v>
      </c>
      <c r="M100" s="234">
        <f>'MONTH 3'!M101</f>
        <v>0</v>
      </c>
      <c r="N100" s="234">
        <f>'MONTH 3'!N101</f>
        <v>0</v>
      </c>
      <c r="O100" s="234">
        <f>'MONTH 3'!O101</f>
        <v>0</v>
      </c>
      <c r="P100" s="234">
        <f>'MONTH 3'!P101</f>
        <v>0</v>
      </c>
      <c r="Q100" s="234">
        <f>'MONTH 3'!Q101</f>
        <v>0</v>
      </c>
      <c r="R100" s="234">
        <f>'MONTH 3'!R101</f>
        <v>0</v>
      </c>
      <c r="S100" s="234">
        <f>'MONTH 3'!S101</f>
        <v>0</v>
      </c>
      <c r="T100" s="234">
        <f>'MONTH 3'!T101</f>
        <v>0</v>
      </c>
      <c r="U100" s="234">
        <f>'MONTH 3'!U101</f>
        <v>0</v>
      </c>
      <c r="V100" s="234">
        <f>'MONTH 3'!V101</f>
        <v>0</v>
      </c>
      <c r="W100" s="234">
        <f>'MONTH 3'!W101</f>
        <v>0</v>
      </c>
      <c r="X100" s="234">
        <f>'MONTH 3'!X101</f>
        <v>0</v>
      </c>
      <c r="Y100" s="234">
        <f>'MONTH 3'!Y101</f>
        <v>0</v>
      </c>
      <c r="Z100" s="235"/>
      <c r="AA100" s="229"/>
      <c r="AB100" s="229"/>
      <c r="AC100" s="229"/>
    </row>
    <row r="101" spans="1:29" ht="13.5" thickBot="1">
      <c r="A101" s="236"/>
      <c r="B101" s="237" t="s">
        <v>52</v>
      </c>
      <c r="C101" s="237"/>
      <c r="D101" s="238">
        <f>D99+D100</f>
        <v>0</v>
      </c>
      <c r="E101" s="239"/>
      <c r="F101" s="240">
        <f aca="true" t="shared" si="6" ref="F101:P101">F99+F100</f>
        <v>0</v>
      </c>
      <c r="G101" s="240">
        <f t="shared" si="6"/>
        <v>0</v>
      </c>
      <c r="H101" s="240">
        <f t="shared" si="6"/>
        <v>0</v>
      </c>
      <c r="I101" s="240">
        <f t="shared" si="6"/>
        <v>0</v>
      </c>
      <c r="J101" s="240">
        <f t="shared" si="6"/>
        <v>0</v>
      </c>
      <c r="K101" s="240">
        <f t="shared" si="6"/>
        <v>0</v>
      </c>
      <c r="L101" s="240">
        <f t="shared" si="6"/>
        <v>0</v>
      </c>
      <c r="M101" s="240">
        <f t="shared" si="6"/>
        <v>0</v>
      </c>
      <c r="N101" s="240">
        <f t="shared" si="6"/>
        <v>0</v>
      </c>
      <c r="O101" s="240">
        <f t="shared" si="6"/>
        <v>0</v>
      </c>
      <c r="P101" s="240">
        <f t="shared" si="6"/>
        <v>0</v>
      </c>
      <c r="Q101" s="240">
        <f aca="true" t="shared" si="7" ref="Q101:Y101">Q99+Q100</f>
        <v>0</v>
      </c>
      <c r="R101" s="240">
        <f t="shared" si="7"/>
        <v>0</v>
      </c>
      <c r="S101" s="240">
        <f t="shared" si="7"/>
        <v>0</v>
      </c>
      <c r="T101" s="240">
        <f t="shared" si="7"/>
        <v>0</v>
      </c>
      <c r="U101" s="240">
        <f t="shared" si="7"/>
        <v>0</v>
      </c>
      <c r="V101" s="240">
        <f t="shared" si="7"/>
        <v>0</v>
      </c>
      <c r="W101" s="240">
        <f t="shared" si="7"/>
        <v>0</v>
      </c>
      <c r="X101" s="240">
        <f t="shared" si="7"/>
        <v>0</v>
      </c>
      <c r="Y101" s="240">
        <f t="shared" si="7"/>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sheetData>
  <sheetProtection password="C49E" sheet="1" objects="1" scenarios="1" formatCells="0" selectLockedCells="1"/>
  <mergeCells count="8">
    <mergeCell ref="F5:F6"/>
    <mergeCell ref="B5:B6"/>
    <mergeCell ref="A5:A6"/>
    <mergeCell ref="Z56:Z57"/>
    <mergeCell ref="AA56:AA57"/>
    <mergeCell ref="B56:B57"/>
    <mergeCell ref="A56:A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17.xml><?xml version="1.0" encoding="utf-8"?>
<worksheet xmlns="http://schemas.openxmlformats.org/spreadsheetml/2006/main" xmlns:r="http://schemas.openxmlformats.org/officeDocument/2006/relationships">
  <sheetPr codeName="Sheet16"/>
  <dimension ref="A1:P98"/>
  <sheetViews>
    <sheetView showGridLines="0" showRowColHeaders="0" showZeros="0" zoomScale="75" zoomScaleNormal="75" zoomScalePageLayoutView="0" workbookViewId="0" topLeftCell="A4">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7.421875" style="0" customWidth="1"/>
    <col min="7" max="7" width="19.42187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5.75">
      <c r="A4" s="858" t="s">
        <v>58</v>
      </c>
      <c r="B4" s="859"/>
      <c r="C4" s="859"/>
      <c r="D4" s="859"/>
      <c r="E4" s="859"/>
      <c r="F4" s="878"/>
      <c r="G4" s="588"/>
      <c r="H4" s="588"/>
      <c r="I4" s="588"/>
      <c r="J4" s="588"/>
      <c r="K4" s="588"/>
      <c r="L4" s="588"/>
      <c r="M4" s="588"/>
      <c r="N4" s="588"/>
      <c r="O4" s="588"/>
      <c r="P4" s="588"/>
    </row>
    <row r="5" spans="1:16" ht="12.75">
      <c r="A5" s="45"/>
      <c r="B5" s="37"/>
      <c r="C5" s="37"/>
      <c r="D5" s="37"/>
      <c r="E5" s="37"/>
      <c r="F5" s="44"/>
      <c r="G5" s="588"/>
      <c r="H5" s="588"/>
      <c r="I5" s="588"/>
      <c r="J5" s="588"/>
      <c r="K5" s="588"/>
      <c r="L5" s="588"/>
      <c r="M5" s="588"/>
      <c r="N5" s="588"/>
      <c r="O5" s="588"/>
      <c r="P5" s="588"/>
    </row>
    <row r="6" spans="2:16" ht="12.75">
      <c r="B6" s="421" t="s">
        <v>163</v>
      </c>
      <c r="C6" s="571" t="str">
        <f>'Base Data'!C14</f>
        <v>October</v>
      </c>
      <c r="D6" s="614">
        <f>'Base Data'!D14</f>
        <v>2010</v>
      </c>
      <c r="E6" s="37"/>
      <c r="F6" s="44"/>
      <c r="G6" s="588"/>
      <c r="H6" s="588"/>
      <c r="I6" s="588"/>
      <c r="J6" s="588"/>
      <c r="K6" s="588"/>
      <c r="L6" s="588"/>
      <c r="M6" s="588"/>
      <c r="N6" s="588"/>
      <c r="O6" s="588"/>
      <c r="P6" s="588"/>
    </row>
    <row r="7" spans="1:16" ht="12.75">
      <c r="A7" s="47"/>
      <c r="B7" s="37"/>
      <c r="C7" s="37"/>
      <c r="D7" s="37"/>
      <c r="E7" s="37"/>
      <c r="F7" s="44"/>
      <c r="G7" s="588"/>
      <c r="H7" s="588"/>
      <c r="I7" s="588"/>
      <c r="J7" s="588"/>
      <c r="K7" s="588"/>
      <c r="L7" s="588"/>
      <c r="M7" s="588"/>
      <c r="N7" s="588"/>
      <c r="O7" s="588"/>
      <c r="P7" s="588"/>
    </row>
    <row r="8" spans="1:16" ht="12.75">
      <c r="A8" s="47"/>
      <c r="B8" s="37"/>
      <c r="C8" s="37" t="s">
        <v>59</v>
      </c>
      <c r="D8" s="37"/>
      <c r="E8" s="587" t="s">
        <v>60</v>
      </c>
      <c r="F8" s="56">
        <v>0</v>
      </c>
      <c r="G8" s="588"/>
      <c r="H8" s="588"/>
      <c r="I8" s="588"/>
      <c r="J8" s="588"/>
      <c r="K8" s="588"/>
      <c r="L8" s="588"/>
      <c r="M8" s="588"/>
      <c r="N8" s="588"/>
      <c r="O8" s="588"/>
      <c r="P8" s="588"/>
    </row>
    <row r="9" spans="1:16" ht="12.75">
      <c r="A9" s="47"/>
      <c r="B9" s="37"/>
      <c r="C9" s="37" t="s">
        <v>61</v>
      </c>
      <c r="D9" s="37"/>
      <c r="E9" s="37"/>
      <c r="F9" s="99">
        <f>'MONTH 4'!D48-'MONTH 4'!F48</f>
        <v>0</v>
      </c>
      <c r="G9" s="588"/>
      <c r="H9" s="588"/>
      <c r="I9" s="588"/>
      <c r="J9" s="588"/>
      <c r="K9" s="588"/>
      <c r="L9" s="588"/>
      <c r="M9" s="588"/>
      <c r="N9" s="588"/>
      <c r="O9" s="588"/>
      <c r="P9" s="588"/>
    </row>
    <row r="10" spans="1:16" ht="12.75" customHeight="1">
      <c r="A10" s="47" t="s">
        <v>126</v>
      </c>
      <c r="B10" s="37"/>
      <c r="C10" s="37"/>
      <c r="D10" s="48" t="s">
        <v>127</v>
      </c>
      <c r="E10" s="48"/>
      <c r="F10" s="44"/>
      <c r="G10" s="588"/>
      <c r="H10" s="865" t="s">
        <v>175</v>
      </c>
      <c r="I10" s="866"/>
      <c r="J10" s="866"/>
      <c r="K10" s="866"/>
      <c r="L10" s="866"/>
      <c r="M10" s="866"/>
      <c r="N10" s="867"/>
      <c r="O10" s="588"/>
      <c r="P10" s="588"/>
    </row>
    <row r="11" spans="1:16" ht="12.75">
      <c r="A11" s="45" t="s">
        <v>62</v>
      </c>
      <c r="B11" s="49" t="s">
        <v>63</v>
      </c>
      <c r="C11" s="37"/>
      <c r="D11" s="48" t="s">
        <v>62</v>
      </c>
      <c r="E11" s="49" t="s">
        <v>63</v>
      </c>
      <c r="F11" s="44"/>
      <c r="G11" s="588"/>
      <c r="H11" s="868"/>
      <c r="I11" s="869"/>
      <c r="J11" s="869"/>
      <c r="K11" s="869"/>
      <c r="L11" s="869"/>
      <c r="M11" s="869"/>
      <c r="N11" s="870"/>
      <c r="O11" s="588"/>
      <c r="P11" s="588"/>
    </row>
    <row r="12" spans="1:16" ht="12.75">
      <c r="A12" s="100" t="str">
        <f>IF('MONTH 4'!E58&gt;0,"",'MONTH 4'!C58)</f>
        <v>.</v>
      </c>
      <c r="B12" s="101">
        <f>IF('MONTH 4'!E58&gt;=1,"",'MONTH 4'!D58)</f>
        <v>0</v>
      </c>
      <c r="C12" s="37"/>
      <c r="D12" s="98">
        <f>'Month 3 Sum'!D12</f>
        <v>0</v>
      </c>
      <c r="E12" s="73">
        <f>'Month 3 Sum'!E12</f>
        <v>0</v>
      </c>
      <c r="F12" s="44"/>
      <c r="G12" s="588"/>
      <c r="H12" s="868"/>
      <c r="I12" s="869"/>
      <c r="J12" s="869"/>
      <c r="K12" s="869"/>
      <c r="L12" s="869"/>
      <c r="M12" s="869"/>
      <c r="N12" s="870"/>
      <c r="O12" s="588"/>
      <c r="P12" s="588"/>
    </row>
    <row r="13" spans="1:16" ht="12.75">
      <c r="A13" s="100" t="str">
        <f>IF('MONTH 4'!E59&gt;0,"",'MONTH 4'!C59)</f>
        <v>.</v>
      </c>
      <c r="B13" s="101">
        <f>IF('MONTH 4'!E59&gt;=1,"",'MONTH 4'!D59)</f>
        <v>0</v>
      </c>
      <c r="C13" s="37"/>
      <c r="D13" s="98">
        <f>'Month 3 Sum'!D13</f>
        <v>0</v>
      </c>
      <c r="E13" s="73">
        <f>'Month 3 Sum'!E13</f>
        <v>0</v>
      </c>
      <c r="F13" s="44"/>
      <c r="G13" s="588"/>
      <c r="H13" s="868"/>
      <c r="I13" s="869"/>
      <c r="J13" s="869"/>
      <c r="K13" s="869"/>
      <c r="L13" s="869"/>
      <c r="M13" s="869"/>
      <c r="N13" s="870"/>
      <c r="O13" s="588"/>
      <c r="P13" s="588"/>
    </row>
    <row r="14" spans="1:16" ht="12.75">
      <c r="A14" s="100" t="str">
        <f>IF('MONTH 4'!E60&gt;0,"",'MONTH 4'!C60)</f>
        <v>.</v>
      </c>
      <c r="B14" s="101">
        <f>IF('MONTH 4'!E60&gt;=1,"",'MONTH 4'!D60)</f>
        <v>0</v>
      </c>
      <c r="C14" s="37"/>
      <c r="D14" s="98">
        <f>'Month 3 Sum'!D14</f>
        <v>0</v>
      </c>
      <c r="E14" s="73">
        <f>'Month 3 Sum'!E14</f>
        <v>0</v>
      </c>
      <c r="F14" s="44"/>
      <c r="G14" s="588"/>
      <c r="H14" s="868"/>
      <c r="I14" s="869"/>
      <c r="J14" s="869"/>
      <c r="K14" s="869"/>
      <c r="L14" s="869"/>
      <c r="M14" s="869"/>
      <c r="N14" s="870"/>
      <c r="O14" s="588"/>
      <c r="P14" s="588"/>
    </row>
    <row r="15" spans="1:16" ht="12.75">
      <c r="A15" s="100" t="str">
        <f>IF('MONTH 4'!E61&gt;0,"",'MONTH 4'!C61)</f>
        <v>.</v>
      </c>
      <c r="B15" s="101">
        <f>IF('MONTH 4'!E61&gt;=1,"",'MONTH 4'!D61)</f>
        <v>0</v>
      </c>
      <c r="C15" s="37"/>
      <c r="D15" s="98">
        <f>'Month 3 Sum'!D15</f>
        <v>0</v>
      </c>
      <c r="E15" s="73">
        <f>'Month 3 Sum'!E15</f>
        <v>0</v>
      </c>
      <c r="F15" s="44"/>
      <c r="G15" s="588"/>
      <c r="H15" s="868"/>
      <c r="I15" s="869"/>
      <c r="J15" s="869"/>
      <c r="K15" s="869"/>
      <c r="L15" s="869"/>
      <c r="M15" s="869"/>
      <c r="N15" s="870"/>
      <c r="O15" s="588"/>
      <c r="P15" s="588"/>
    </row>
    <row r="16" spans="1:16" ht="12.75">
      <c r="A16" s="100" t="str">
        <f>IF('MONTH 4'!E62&gt;0,"",'MONTH 4'!C62)</f>
        <v>.</v>
      </c>
      <c r="B16" s="101">
        <f>IF('MONTH 4'!E62&gt;=1,"",'MONTH 4'!D62)</f>
        <v>0</v>
      </c>
      <c r="C16" s="37"/>
      <c r="D16" s="98">
        <f>'Month 3 Sum'!D16</f>
        <v>0</v>
      </c>
      <c r="E16" s="73">
        <f>'Month 3 Sum'!E16</f>
        <v>0</v>
      </c>
      <c r="F16" s="44"/>
      <c r="G16" s="588"/>
      <c r="H16" s="868"/>
      <c r="I16" s="869"/>
      <c r="J16" s="869"/>
      <c r="K16" s="869"/>
      <c r="L16" s="869"/>
      <c r="M16" s="869"/>
      <c r="N16" s="870"/>
      <c r="O16" s="588"/>
      <c r="P16" s="588"/>
    </row>
    <row r="17" spans="1:16" ht="12.75">
      <c r="A17" s="100" t="str">
        <f>IF('MONTH 4'!E63&gt;0,"",'MONTH 4'!C63)</f>
        <v>.</v>
      </c>
      <c r="B17" s="101">
        <f>IF('MONTH 4'!E63&gt;=1,"",'MONTH 4'!D63)</f>
        <v>0</v>
      </c>
      <c r="C17" s="37"/>
      <c r="D17" s="98">
        <f>'Month 3 Sum'!D17</f>
        <v>0</v>
      </c>
      <c r="E17" s="73">
        <f>'Month 3 Sum'!E17</f>
        <v>0</v>
      </c>
      <c r="F17" s="44"/>
      <c r="G17" s="588"/>
      <c r="H17" s="868"/>
      <c r="I17" s="869"/>
      <c r="J17" s="869"/>
      <c r="K17" s="869"/>
      <c r="L17" s="869"/>
      <c r="M17" s="869"/>
      <c r="N17" s="870"/>
      <c r="O17" s="588"/>
      <c r="P17" s="588"/>
    </row>
    <row r="18" spans="1:16" ht="12.75">
      <c r="A18" s="100" t="str">
        <f>IF('MONTH 4'!E64&gt;0,"",'MONTH 4'!C64)</f>
        <v>.</v>
      </c>
      <c r="B18" s="101">
        <f>IF('MONTH 4'!E64&gt;=1,"",'MONTH 4'!D64)</f>
        <v>0</v>
      </c>
      <c r="C18" s="37"/>
      <c r="D18" s="98">
        <f>'Month 3 Sum'!D18</f>
        <v>0</v>
      </c>
      <c r="E18" s="73">
        <f>'Month 3 Sum'!E18</f>
        <v>0</v>
      </c>
      <c r="F18" s="44"/>
      <c r="G18" s="588"/>
      <c r="H18" s="868"/>
      <c r="I18" s="869"/>
      <c r="J18" s="869"/>
      <c r="K18" s="869"/>
      <c r="L18" s="869"/>
      <c r="M18" s="869"/>
      <c r="N18" s="870"/>
      <c r="O18" s="588"/>
      <c r="P18" s="588"/>
    </row>
    <row r="19" spans="1:16" ht="12.75">
      <c r="A19" s="100" t="str">
        <f>IF('MONTH 4'!E65&gt;0,"",'MONTH 4'!C65)</f>
        <v>.</v>
      </c>
      <c r="B19" s="101">
        <f>IF('MONTH 4'!E65&gt;=1,"",'MONTH 4'!D65)</f>
        <v>0</v>
      </c>
      <c r="C19" s="37"/>
      <c r="D19" s="98">
        <f>'Month 3 Sum'!D19</f>
        <v>0</v>
      </c>
      <c r="E19" s="73">
        <f>'Month 3 Sum'!E19</f>
        <v>0</v>
      </c>
      <c r="F19" s="44"/>
      <c r="G19" s="588"/>
      <c r="H19" s="868"/>
      <c r="I19" s="869"/>
      <c r="J19" s="869"/>
      <c r="K19" s="869"/>
      <c r="L19" s="869"/>
      <c r="M19" s="869"/>
      <c r="N19" s="870"/>
      <c r="O19" s="588"/>
      <c r="P19" s="588"/>
    </row>
    <row r="20" spans="1:16" ht="12.75">
      <c r="A20" s="100" t="str">
        <f>IF('MONTH 4'!E66&gt;0,"",'MONTH 4'!C66)</f>
        <v>.</v>
      </c>
      <c r="B20" s="101">
        <f>IF('MONTH 4'!E66&gt;=1,"",'MONTH 4'!D66)</f>
        <v>0</v>
      </c>
      <c r="C20" s="37"/>
      <c r="D20" s="98">
        <f>'Month 3 Sum'!D20</f>
        <v>0</v>
      </c>
      <c r="E20" s="73">
        <f>'Month 3 Sum'!E20</f>
        <v>0</v>
      </c>
      <c r="F20" s="44"/>
      <c r="G20" s="588"/>
      <c r="H20" s="868"/>
      <c r="I20" s="869"/>
      <c r="J20" s="869"/>
      <c r="K20" s="869"/>
      <c r="L20" s="869"/>
      <c r="M20" s="869"/>
      <c r="N20" s="870"/>
      <c r="O20" s="588"/>
      <c r="P20" s="588"/>
    </row>
    <row r="21" spans="1:16" ht="12.75">
      <c r="A21" s="100" t="str">
        <f>IF('MONTH 4'!E67&gt;0,"",'MONTH 4'!C67)</f>
        <v>.</v>
      </c>
      <c r="B21" s="101">
        <f>IF('MONTH 4'!E67&gt;=1,"",'MONTH 4'!D67)</f>
        <v>0</v>
      </c>
      <c r="C21" s="37"/>
      <c r="D21" s="98">
        <f>'Month 3 Sum'!D21</f>
        <v>0</v>
      </c>
      <c r="E21" s="73">
        <f>'Month 3 Sum'!E21</f>
        <v>0</v>
      </c>
      <c r="F21" s="44"/>
      <c r="G21" s="588"/>
      <c r="H21" s="868"/>
      <c r="I21" s="869"/>
      <c r="J21" s="869"/>
      <c r="K21" s="869"/>
      <c r="L21" s="869"/>
      <c r="M21" s="869"/>
      <c r="N21" s="870"/>
      <c r="O21" s="588"/>
      <c r="P21" s="588"/>
    </row>
    <row r="22" spans="1:16" ht="12.75">
      <c r="A22" s="100" t="str">
        <f>IF('MONTH 4'!E68&gt;0,"",'MONTH 4'!C68)</f>
        <v>.</v>
      </c>
      <c r="B22" s="101">
        <f>IF('MONTH 4'!E68&gt;=1,"",'MONTH 4'!D68)</f>
        <v>0</v>
      </c>
      <c r="C22" s="37"/>
      <c r="D22" s="98">
        <f>'Month 3 Sum'!D22</f>
        <v>0</v>
      </c>
      <c r="E22" s="73">
        <f>'Month 3 Sum'!E22</f>
        <v>0</v>
      </c>
      <c r="F22" s="44"/>
      <c r="G22" s="588"/>
      <c r="H22" s="868"/>
      <c r="I22" s="869"/>
      <c r="J22" s="869"/>
      <c r="K22" s="869"/>
      <c r="L22" s="869"/>
      <c r="M22" s="869"/>
      <c r="N22" s="870"/>
      <c r="O22" s="588"/>
      <c r="P22" s="588"/>
    </row>
    <row r="23" spans="1:16" ht="12.75">
      <c r="A23" s="100" t="str">
        <f>IF('MONTH 4'!E69&gt;0,"",'MONTH 4'!C69)</f>
        <v>.</v>
      </c>
      <c r="B23" s="101">
        <f>IF('MONTH 4'!E69&gt;=1,"",'MONTH 4'!D69)</f>
        <v>0</v>
      </c>
      <c r="C23" s="37"/>
      <c r="D23" s="98">
        <f>'Month 3 Sum'!D23</f>
        <v>0</v>
      </c>
      <c r="E23" s="73">
        <f>'Month 3 Sum'!E23</f>
        <v>0</v>
      </c>
      <c r="F23" s="44"/>
      <c r="G23" s="588"/>
      <c r="H23" s="868"/>
      <c r="I23" s="869"/>
      <c r="J23" s="869"/>
      <c r="K23" s="869"/>
      <c r="L23" s="869"/>
      <c r="M23" s="869"/>
      <c r="N23" s="870"/>
      <c r="O23" s="588"/>
      <c r="P23" s="588"/>
    </row>
    <row r="24" spans="1:16" ht="12.75">
      <c r="A24" s="100" t="str">
        <f>IF('MONTH 4'!E70&gt;0,"",'MONTH 4'!C70)</f>
        <v>.</v>
      </c>
      <c r="B24" s="101">
        <f>IF('MONTH 4'!E70&gt;=1,"",'MONTH 4'!D70)</f>
        <v>0</v>
      </c>
      <c r="C24" s="37"/>
      <c r="D24" s="98">
        <f>'Month 3 Sum'!D24</f>
        <v>0</v>
      </c>
      <c r="E24" s="73">
        <f>'Month 3 Sum'!E24</f>
        <v>0</v>
      </c>
      <c r="F24" s="44"/>
      <c r="G24" s="588"/>
      <c r="H24" s="868"/>
      <c r="I24" s="869"/>
      <c r="J24" s="869"/>
      <c r="K24" s="869"/>
      <c r="L24" s="869"/>
      <c r="M24" s="869"/>
      <c r="N24" s="870"/>
      <c r="O24" s="588"/>
      <c r="P24" s="588"/>
    </row>
    <row r="25" spans="1:16" ht="13.5" thickBot="1">
      <c r="A25" s="100" t="str">
        <f>IF('MONTH 4'!E71&gt;0,"",'MONTH 4'!C71)</f>
        <v>.</v>
      </c>
      <c r="B25" s="101">
        <f>IF('MONTH 4'!E71&gt;=1,"",'MONTH 4'!D71)</f>
        <v>0</v>
      </c>
      <c r="C25" s="37"/>
      <c r="D25" s="98">
        <f>'Month 3 Sum'!D25</f>
        <v>0</v>
      </c>
      <c r="E25" s="73">
        <f>'Month 3 Sum'!E25</f>
        <v>0</v>
      </c>
      <c r="F25" s="44"/>
      <c r="G25" s="588"/>
      <c r="H25" s="871"/>
      <c r="I25" s="872"/>
      <c r="J25" s="872"/>
      <c r="K25" s="872"/>
      <c r="L25" s="872"/>
      <c r="M25" s="872"/>
      <c r="N25" s="873"/>
      <c r="O25" s="588"/>
      <c r="P25" s="588"/>
    </row>
    <row r="26" spans="1:16" ht="13.5" thickTop="1">
      <c r="A26" s="100" t="str">
        <f>IF('MONTH 4'!E72&gt;0,"",'MONTH 4'!C72)</f>
        <v>.</v>
      </c>
      <c r="B26" s="101">
        <f>IF('MONTH 4'!E72&gt;=1,"",'MONTH 4'!D72)</f>
        <v>0</v>
      </c>
      <c r="C26" s="37"/>
      <c r="D26" s="98">
        <f>'Month 3 Sum'!D26</f>
        <v>0</v>
      </c>
      <c r="E26" s="73">
        <f>'Month 3 Sum'!E26</f>
        <v>0</v>
      </c>
      <c r="F26" s="44"/>
      <c r="G26" s="588"/>
      <c r="H26" s="588"/>
      <c r="I26" s="588"/>
      <c r="J26" s="588"/>
      <c r="K26" s="588"/>
      <c r="L26" s="588"/>
      <c r="M26" s="588"/>
      <c r="N26" s="588"/>
      <c r="O26" s="588"/>
      <c r="P26" s="588"/>
    </row>
    <row r="27" spans="1:16" ht="12.75">
      <c r="A27" s="100" t="str">
        <f>IF('MONTH 4'!E73&gt;0,"",'MONTH 4'!C73)</f>
        <v>.</v>
      </c>
      <c r="B27" s="101">
        <f>IF('MONTH 4'!E73&gt;=1,"",'MONTH 4'!D73)</f>
        <v>0</v>
      </c>
      <c r="C27" s="37"/>
      <c r="D27" s="98">
        <f>'Month 3 Sum'!D27</f>
        <v>0</v>
      </c>
      <c r="E27" s="73">
        <f>'Month 3 Sum'!E27</f>
        <v>0</v>
      </c>
      <c r="F27" s="44"/>
      <c r="G27" s="588"/>
      <c r="H27" s="882" t="s">
        <v>158</v>
      </c>
      <c r="I27" s="882"/>
      <c r="J27" s="882"/>
      <c r="K27" s="882"/>
      <c r="L27" s="882"/>
      <c r="M27" s="588"/>
      <c r="N27" s="588"/>
      <c r="O27" s="588"/>
      <c r="P27" s="588"/>
    </row>
    <row r="28" spans="1:16" ht="12.75">
      <c r="A28" s="100" t="str">
        <f>IF('MONTH 4'!E74&gt;0,"",'MONTH 4'!C74)</f>
        <v>.</v>
      </c>
      <c r="B28" s="101">
        <f>IF('MONTH 4'!E74&gt;=1,"",'MONTH 4'!D74)</f>
        <v>0</v>
      </c>
      <c r="C28" s="37"/>
      <c r="D28" s="98">
        <f>'Month 3 Sum'!D28</f>
        <v>0</v>
      </c>
      <c r="E28" s="73">
        <f>'Month 3 Sum'!E28</f>
        <v>0</v>
      </c>
      <c r="F28" s="44"/>
      <c r="G28" s="588"/>
      <c r="H28" s="588"/>
      <c r="I28" s="588"/>
      <c r="J28" s="588"/>
      <c r="K28" s="588"/>
      <c r="L28" s="588"/>
      <c r="M28" s="588"/>
      <c r="N28" s="588"/>
      <c r="O28" s="588"/>
      <c r="P28" s="588"/>
    </row>
    <row r="29" spans="1:16" ht="12.75">
      <c r="A29" s="100" t="str">
        <f>IF('MONTH 4'!E75&gt;0,"",'MONTH 4'!C75)</f>
        <v>.</v>
      </c>
      <c r="B29" s="101">
        <f>IF('MONTH 4'!E75&gt;=1,"",'MONTH 4'!D75)</f>
        <v>0</v>
      </c>
      <c r="C29" s="37"/>
      <c r="D29" s="98">
        <f>'Month 3 Sum'!D29</f>
        <v>0</v>
      </c>
      <c r="E29" s="73">
        <f>'Month 3 Sum'!E29</f>
        <v>0</v>
      </c>
      <c r="F29" s="44"/>
      <c r="G29" s="588"/>
      <c r="H29" s="588"/>
      <c r="I29" s="588"/>
      <c r="J29" s="588"/>
      <c r="K29" s="588"/>
      <c r="L29" s="588"/>
      <c r="M29" s="588"/>
      <c r="N29" s="588"/>
      <c r="O29" s="588"/>
      <c r="P29" s="588"/>
    </row>
    <row r="30" spans="1:16" ht="12.75">
      <c r="A30" s="100" t="str">
        <f>IF('MONTH 4'!E76&gt;0,"",'MONTH 4'!C76)</f>
        <v>.</v>
      </c>
      <c r="B30" s="101">
        <f>IF('MONTH 4'!E76&gt;=1,"",'MONTH 4'!D76)</f>
        <v>0</v>
      </c>
      <c r="C30" s="37"/>
      <c r="D30" s="98">
        <f>'Month 3 Sum'!D30</f>
        <v>0</v>
      </c>
      <c r="E30" s="73">
        <f>'Month 3 Sum'!E30</f>
        <v>0</v>
      </c>
      <c r="F30" s="44"/>
      <c r="G30" s="588"/>
      <c r="H30" s="588"/>
      <c r="I30" s="588"/>
      <c r="J30" s="588"/>
      <c r="K30" s="588"/>
      <c r="L30" s="588"/>
      <c r="M30" s="588"/>
      <c r="N30" s="588"/>
      <c r="O30" s="588"/>
      <c r="P30" s="588"/>
    </row>
    <row r="31" spans="1:16" ht="12.75">
      <c r="A31" s="100" t="str">
        <f>IF('MONTH 4'!E77&gt;0,"",'MONTH 4'!C77)</f>
        <v>.</v>
      </c>
      <c r="B31" s="101">
        <f>IF('MONTH 4'!E77&gt;=1,"",'MONTH 4'!D77)</f>
        <v>0</v>
      </c>
      <c r="C31" s="37"/>
      <c r="D31" s="98">
        <f>'Month 3 Sum'!D31</f>
        <v>0</v>
      </c>
      <c r="E31" s="73">
        <f>'Month 3 Sum'!E31</f>
        <v>0</v>
      </c>
      <c r="F31" s="44"/>
      <c r="G31" s="588"/>
      <c r="H31" s="588"/>
      <c r="I31" s="588"/>
      <c r="J31" s="588"/>
      <c r="K31" s="588"/>
      <c r="L31" s="588"/>
      <c r="M31" s="588"/>
      <c r="N31" s="588"/>
      <c r="O31" s="588"/>
      <c r="P31" s="588"/>
    </row>
    <row r="32" spans="1:16" ht="12.75">
      <c r="A32" s="100" t="str">
        <f>IF('MONTH 4'!E78&gt;0,"",'MONTH 4'!C78)</f>
        <v>.</v>
      </c>
      <c r="B32" s="101">
        <f>IF('MONTH 4'!E78&gt;=1,"",'MONTH 4'!D78)</f>
        <v>0</v>
      </c>
      <c r="C32" s="37"/>
      <c r="D32" s="98">
        <f>'Month 3 Sum'!D32</f>
        <v>0</v>
      </c>
      <c r="E32" s="73">
        <f>'Month 3 Sum'!E32</f>
        <v>0</v>
      </c>
      <c r="F32" s="44"/>
      <c r="G32" s="588"/>
      <c r="H32" s="588"/>
      <c r="I32" s="588"/>
      <c r="J32" s="588"/>
      <c r="K32" s="588"/>
      <c r="L32" s="588"/>
      <c r="M32" s="588"/>
      <c r="N32" s="588"/>
      <c r="O32" s="588"/>
      <c r="P32" s="588"/>
    </row>
    <row r="33" spans="1:16" ht="12.75">
      <c r="A33" s="100" t="str">
        <f>IF('MONTH 4'!E79&gt;0,"",'MONTH 4'!C79)</f>
        <v>.</v>
      </c>
      <c r="B33" s="101">
        <f>IF('MONTH 4'!E79&gt;=1,"",'MONTH 4'!D79)</f>
        <v>0</v>
      </c>
      <c r="C33" s="37"/>
      <c r="D33" s="98">
        <f>'Month 3 Sum'!D33</f>
        <v>0</v>
      </c>
      <c r="E33" s="73">
        <f>'Month 3 Sum'!E33</f>
        <v>0</v>
      </c>
      <c r="F33" s="44"/>
      <c r="G33" s="588"/>
      <c r="H33" s="588"/>
      <c r="I33" s="588"/>
      <c r="J33" s="588"/>
      <c r="K33" s="588"/>
      <c r="L33" s="588"/>
      <c r="M33" s="588"/>
      <c r="N33" s="588"/>
      <c r="O33" s="588"/>
      <c r="P33" s="588"/>
    </row>
    <row r="34" spans="1:16" ht="12.75">
      <c r="A34" s="100" t="str">
        <f>IF('MONTH 4'!E80&gt;0,"",'MONTH 4'!C80)</f>
        <v>.</v>
      </c>
      <c r="B34" s="101">
        <f>IF('MONTH 4'!E80&gt;=1,"",'MONTH 4'!D80)</f>
        <v>0</v>
      </c>
      <c r="C34" s="37"/>
      <c r="D34" s="98">
        <f>'Month 3 Sum'!D34</f>
        <v>0</v>
      </c>
      <c r="E34" s="73">
        <f>'Month 3 Sum'!E34</f>
        <v>0</v>
      </c>
      <c r="F34" s="44"/>
      <c r="G34" s="588"/>
      <c r="H34" s="588"/>
      <c r="I34" s="588"/>
      <c r="J34" s="588"/>
      <c r="K34" s="588"/>
      <c r="L34" s="588"/>
      <c r="M34" s="588"/>
      <c r="N34" s="588"/>
      <c r="O34" s="588"/>
      <c r="P34" s="588"/>
    </row>
    <row r="35" spans="1:16" ht="12.75">
      <c r="A35" s="100" t="str">
        <f>IF('MONTH 4'!E81&gt;0,"",'MONTH 4'!C81)</f>
        <v>.</v>
      </c>
      <c r="B35" s="101">
        <f>IF('MONTH 4'!E81&gt;=1,"",'MONTH 4'!D81)</f>
        <v>0</v>
      </c>
      <c r="C35" s="37"/>
      <c r="D35" s="37"/>
      <c r="E35" s="38">
        <f>SUM(E12:E34)</f>
        <v>0</v>
      </c>
      <c r="F35" s="44"/>
      <c r="G35" s="588"/>
      <c r="H35" s="588"/>
      <c r="I35" s="588"/>
      <c r="J35" s="588"/>
      <c r="K35" s="588"/>
      <c r="L35" s="588"/>
      <c r="M35" s="588"/>
      <c r="N35" s="588"/>
      <c r="O35" s="588"/>
      <c r="P35" s="588"/>
    </row>
    <row r="36" spans="1:16" ht="12.75">
      <c r="A36" s="100" t="str">
        <f>IF('MONTH 4'!E82&gt;0,"",'MONTH 4'!C82)</f>
        <v>.</v>
      </c>
      <c r="B36" s="101">
        <f>IF('MONTH 4'!E82&gt;=1,"",'MONTH 4'!D82)</f>
        <v>0</v>
      </c>
      <c r="C36" s="37"/>
      <c r="D36" s="37"/>
      <c r="E36" s="37"/>
      <c r="F36" s="44"/>
      <c r="G36" s="588"/>
      <c r="H36" s="588"/>
      <c r="I36" s="588"/>
      <c r="J36" s="588"/>
      <c r="K36" s="588"/>
      <c r="L36" s="588"/>
      <c r="M36" s="588"/>
      <c r="N36" s="588"/>
      <c r="O36" s="588"/>
      <c r="P36" s="588"/>
    </row>
    <row r="37" spans="1:16" ht="12.75">
      <c r="A37" s="100" t="str">
        <f>IF('MONTH 4'!E83&gt;0,"",'MONTH 4'!C83)</f>
        <v>.</v>
      </c>
      <c r="B37" s="101">
        <f>IF('MONTH 4'!E83&gt;=1,"",'MONTH 4'!D83)</f>
        <v>0</v>
      </c>
      <c r="C37" s="37"/>
      <c r="D37" s="37"/>
      <c r="E37" s="37"/>
      <c r="F37" s="44"/>
      <c r="G37" s="588"/>
      <c r="H37" s="588"/>
      <c r="I37" s="588"/>
      <c r="J37" s="588"/>
      <c r="K37" s="588"/>
      <c r="L37" s="588"/>
      <c r="M37" s="588"/>
      <c r="N37" s="588"/>
      <c r="O37" s="588"/>
      <c r="P37" s="588"/>
    </row>
    <row r="38" spans="1:16" ht="12.75">
      <c r="A38" s="100" t="str">
        <f>IF('MONTH 4'!E84&gt;0,"",'MONTH 4'!C84)</f>
        <v>.</v>
      </c>
      <c r="B38" s="101">
        <f>IF('MONTH 4'!E84&gt;=1,"",'MONTH 4'!D84)</f>
        <v>0</v>
      </c>
      <c r="C38" s="37"/>
      <c r="D38" s="37" t="s">
        <v>128</v>
      </c>
      <c r="E38" s="37"/>
      <c r="F38" s="19">
        <f>E35+B53</f>
        <v>0</v>
      </c>
      <c r="G38" s="588"/>
      <c r="H38" s="588"/>
      <c r="I38" s="588"/>
      <c r="J38" s="588"/>
      <c r="K38" s="588"/>
      <c r="L38" s="588"/>
      <c r="M38" s="588"/>
      <c r="N38" s="588"/>
      <c r="O38" s="588"/>
      <c r="P38" s="588"/>
    </row>
    <row r="39" spans="1:16" ht="12.75">
      <c r="A39" s="100" t="str">
        <f>IF('MONTH 4'!E85&gt;0,"",'MONTH 4'!C85)</f>
        <v>.</v>
      </c>
      <c r="B39" s="101">
        <f>IF('MONTH 4'!E85&gt;=1,"",'MONTH 4'!D85)</f>
        <v>0</v>
      </c>
      <c r="C39" s="37"/>
      <c r="D39" s="37" t="s">
        <v>64</v>
      </c>
      <c r="E39" s="37"/>
      <c r="F39" s="19">
        <f>$F$8+$F$9-$F38</f>
        <v>0</v>
      </c>
      <c r="G39" s="588"/>
      <c r="H39" s="588"/>
      <c r="I39" s="588"/>
      <c r="J39" s="588"/>
      <c r="K39" s="588"/>
      <c r="L39" s="588"/>
      <c r="M39" s="588"/>
      <c r="N39" s="588"/>
      <c r="O39" s="588"/>
      <c r="P39" s="588"/>
    </row>
    <row r="40" spans="1:16" ht="12.75">
      <c r="A40" s="100" t="str">
        <f>IF('MONTH 4'!E86&gt;0,"",'MONTH 4'!C86)</f>
        <v>.</v>
      </c>
      <c r="B40" s="101">
        <f>IF('MONTH 4'!E86&gt;=1,"",'MONTH 4'!D86)</f>
        <v>0</v>
      </c>
      <c r="C40" s="37"/>
      <c r="D40" s="37" t="s">
        <v>65</v>
      </c>
      <c r="E40" s="37"/>
      <c r="F40" s="56">
        <v>0</v>
      </c>
      <c r="G40" s="591">
        <f>'INVESTMENT REGISTER'!K4</f>
        <v>0</v>
      </c>
      <c r="H40" s="588" t="s">
        <v>3</v>
      </c>
      <c r="I40" s="588"/>
      <c r="J40" s="588"/>
      <c r="K40" s="588"/>
      <c r="L40" s="588"/>
      <c r="M40" s="588"/>
      <c r="N40" s="588"/>
      <c r="O40" s="588"/>
      <c r="P40" s="588"/>
    </row>
    <row r="41" spans="1:16" ht="12.75">
      <c r="A41" s="100" t="str">
        <f>IF('MONTH 4'!E87&gt;0,"",'MONTH 4'!C87)</f>
        <v>.</v>
      </c>
      <c r="B41" s="101">
        <f>IF('MONTH 4'!E87&gt;=1,"",'MONTH 4'!D87)</f>
        <v>0</v>
      </c>
      <c r="C41" s="37"/>
      <c r="D41" s="37" t="s">
        <v>66</v>
      </c>
      <c r="E41" s="37"/>
      <c r="F41" s="19">
        <f>SUM(F39:F40)</f>
        <v>0</v>
      </c>
      <c r="G41" s="588"/>
      <c r="H41" s="588" t="s">
        <v>1</v>
      </c>
      <c r="I41" s="588"/>
      <c r="J41" s="588"/>
      <c r="K41" s="588"/>
      <c r="L41" s="588"/>
      <c r="M41" s="588"/>
      <c r="N41" s="588"/>
      <c r="O41" s="588"/>
      <c r="P41" s="588"/>
    </row>
    <row r="42" spans="1:16" ht="12.75">
      <c r="A42" s="100" t="str">
        <f>IF('MONTH 4'!E88&gt;0,"",'MONTH 4'!C88)</f>
        <v>.</v>
      </c>
      <c r="B42" s="101">
        <f>IF('MONTH 4'!E88&gt;=1,"",'MONTH 4'!D88)</f>
        <v>0</v>
      </c>
      <c r="C42" s="37"/>
      <c r="D42" s="37"/>
      <c r="E42" s="37"/>
      <c r="F42" s="44"/>
      <c r="G42" s="588"/>
      <c r="H42" s="590" t="s">
        <v>2</v>
      </c>
      <c r="I42" s="588"/>
      <c r="J42" s="588"/>
      <c r="K42" s="588"/>
      <c r="L42" s="588"/>
      <c r="M42" s="588"/>
      <c r="N42" s="588"/>
      <c r="O42" s="588"/>
      <c r="P42" s="588"/>
    </row>
    <row r="43" spans="1:16" ht="12.75">
      <c r="A43" s="100" t="str">
        <f>IF('MONTH 4'!E89&gt;0,"",'MONTH 4'!C89)</f>
        <v>.</v>
      </c>
      <c r="B43" s="101">
        <f>IF('MONTH 4'!E89&gt;=1,"",'MONTH 4'!D89)</f>
        <v>0</v>
      </c>
      <c r="C43" s="37"/>
      <c r="D43" s="37"/>
      <c r="E43" s="37"/>
      <c r="F43" s="44"/>
      <c r="G43" s="588"/>
      <c r="H43" s="588" t="s">
        <v>4</v>
      </c>
      <c r="I43" s="588"/>
      <c r="J43" s="588"/>
      <c r="K43" s="588"/>
      <c r="L43" s="588"/>
      <c r="M43" s="588"/>
      <c r="N43" s="588"/>
      <c r="O43" s="588"/>
      <c r="P43" s="588"/>
    </row>
    <row r="44" spans="1:16" ht="12.75">
      <c r="A44" s="100" t="str">
        <f>IF('MONTH 4'!E90&gt;0,"",'MONTH 4'!C90)</f>
        <v>.</v>
      </c>
      <c r="B44" s="101">
        <f>IF('MONTH 4'!E90&gt;=1,"",'MONTH 4'!D90)</f>
        <v>0</v>
      </c>
      <c r="D44" s="37" t="s">
        <v>106</v>
      </c>
      <c r="E44" s="37"/>
      <c r="F44" s="19">
        <f>'Base Data'!I9</f>
        <v>0</v>
      </c>
      <c r="G44" s="588"/>
      <c r="H44" s="588"/>
      <c r="I44" s="588"/>
      <c r="J44" s="588"/>
      <c r="K44" s="588"/>
      <c r="L44" s="588"/>
      <c r="M44" s="588"/>
      <c r="N44" s="588"/>
      <c r="O44" s="588"/>
      <c r="P44" s="588"/>
    </row>
    <row r="45" spans="1:16" ht="12.75">
      <c r="A45" s="100" t="str">
        <f>IF('MONTH 4'!E91&gt;0,"",'MONTH 4'!C91)</f>
        <v>.</v>
      </c>
      <c r="B45" s="101">
        <f>IF('MONTH 4'!E91&gt;=1,"",'MONTH 4'!D91)</f>
        <v>0</v>
      </c>
      <c r="D45" s="37" t="s">
        <v>107</v>
      </c>
      <c r="E45" s="37"/>
      <c r="F45" s="19">
        <f>'MONTH 4'!D50</f>
        <v>0</v>
      </c>
      <c r="G45" s="588"/>
      <c r="H45" s="588"/>
      <c r="I45" s="588"/>
      <c r="J45" s="588"/>
      <c r="K45" s="588"/>
      <c r="L45" s="588"/>
      <c r="M45" s="588"/>
      <c r="N45" s="588"/>
      <c r="O45" s="588"/>
      <c r="P45" s="588"/>
    </row>
    <row r="46" spans="1:16" ht="12.75">
      <c r="A46" s="100" t="str">
        <f>IF('MONTH 4'!E92&gt;0,"",'MONTH 4'!C92)</f>
        <v>.</v>
      </c>
      <c r="B46" s="101">
        <f>IF('MONTH 4'!E92&gt;=1,"",'MONTH 4'!D92)</f>
        <v>0</v>
      </c>
      <c r="D46" s="37" t="s">
        <v>108</v>
      </c>
      <c r="E46" s="37"/>
      <c r="F46" s="19">
        <f>'MONTH 4'!D101</f>
        <v>0</v>
      </c>
      <c r="G46" s="588"/>
      <c r="H46" s="588"/>
      <c r="I46" s="588"/>
      <c r="J46" s="588"/>
      <c r="K46" s="588"/>
      <c r="L46" s="588"/>
      <c r="M46" s="588"/>
      <c r="N46" s="588"/>
      <c r="O46" s="588"/>
      <c r="P46" s="588"/>
    </row>
    <row r="47" spans="1:16" ht="12.75">
      <c r="A47" s="100" t="str">
        <f>IF('MONTH 4'!E93&gt;0,"",'MONTH 4'!C93)</f>
        <v>.</v>
      </c>
      <c r="B47" s="101">
        <f>IF('MONTH 4'!E93&gt;=1,"",'MONTH 4'!D93)</f>
        <v>0</v>
      </c>
      <c r="D47" s="37" t="s">
        <v>67</v>
      </c>
      <c r="E47" s="37"/>
      <c r="F47" s="19">
        <f>F44+F45-F46</f>
        <v>0</v>
      </c>
      <c r="G47" s="588"/>
      <c r="H47" s="588"/>
      <c r="I47" s="588"/>
      <c r="J47" s="588"/>
      <c r="K47" s="588"/>
      <c r="L47" s="588"/>
      <c r="M47" s="588"/>
      <c r="N47" s="588"/>
      <c r="O47" s="588"/>
      <c r="P47" s="588"/>
    </row>
    <row r="48" spans="1:16" ht="12.75">
      <c r="A48" s="100" t="str">
        <f>IF('MONTH 4'!E94&gt;0,"",'MONTH 4'!C94)</f>
        <v>.</v>
      </c>
      <c r="B48" s="101">
        <f>IF('MONTH 4'!E94&gt;=1,"",'MONTH 4'!D94)</f>
        <v>0</v>
      </c>
      <c r="D48" s="37" t="s">
        <v>68</v>
      </c>
      <c r="E48" s="37"/>
      <c r="F48" s="19">
        <f>F40</f>
        <v>0</v>
      </c>
      <c r="G48" s="588"/>
      <c r="H48" s="588"/>
      <c r="I48" s="588"/>
      <c r="J48" s="588"/>
      <c r="K48" s="588"/>
      <c r="L48" s="588"/>
      <c r="M48" s="588"/>
      <c r="N48" s="588"/>
      <c r="O48" s="588"/>
      <c r="P48" s="588"/>
    </row>
    <row r="49" spans="1:16" ht="12.75">
      <c r="A49" s="100" t="str">
        <f>IF('MONTH 4'!E95&gt;0,"",'MONTH 4'!C95)</f>
        <v>.</v>
      </c>
      <c r="B49" s="101">
        <f>IF('MONTH 4'!E95&gt;=1,"",'MONTH 4'!D95)</f>
        <v>0</v>
      </c>
      <c r="D49" s="37" t="s">
        <v>66</v>
      </c>
      <c r="E49" s="37"/>
      <c r="F49" s="19">
        <f>F47+F48</f>
        <v>0</v>
      </c>
      <c r="G49" s="588"/>
      <c r="H49" s="588"/>
      <c r="I49" s="588"/>
      <c r="J49" s="588"/>
      <c r="K49" s="588"/>
      <c r="L49" s="588"/>
      <c r="M49" s="588"/>
      <c r="N49" s="588"/>
      <c r="O49" s="588"/>
      <c r="P49" s="588"/>
    </row>
    <row r="50" spans="1:16" ht="12.75">
      <c r="A50" s="100" t="str">
        <f>IF('MONTH 4'!E96&gt;0,"",'MONTH 4'!C96)</f>
        <v>.</v>
      </c>
      <c r="B50" s="101">
        <f>IF('MONTH 4'!E96&gt;=1,"",'MONTH 4'!D96)</f>
        <v>0</v>
      </c>
      <c r="C50" s="37"/>
      <c r="D50" s="37"/>
      <c r="E50" s="37"/>
      <c r="F50" s="50"/>
      <c r="G50" s="588"/>
      <c r="H50" s="588"/>
      <c r="I50" s="588"/>
      <c r="J50" s="588"/>
      <c r="K50" s="588"/>
      <c r="L50" s="588"/>
      <c r="M50" s="588"/>
      <c r="N50" s="588"/>
      <c r="O50" s="588"/>
      <c r="P50" s="588"/>
    </row>
    <row r="51" spans="1:16" ht="12.75">
      <c r="A51" s="100" t="str">
        <f>IF('MONTH 4'!E97&gt;0,"",'MONTH 4'!C97)</f>
        <v>.</v>
      </c>
      <c r="B51" s="101">
        <f>IF('MONTH 4'!E97&gt;=1,"",'MONTH 4'!D97)</f>
        <v>0</v>
      </c>
      <c r="C51" s="37"/>
      <c r="D51" s="51">
        <f>IF($F$41&lt;&gt;$F$49,"DOES NOT BALANCE","")</f>
      </c>
      <c r="E51" s="37"/>
      <c r="F51" s="50"/>
      <c r="G51" s="588"/>
      <c r="H51" s="588"/>
      <c r="I51" s="588"/>
      <c r="J51" s="588"/>
      <c r="K51" s="588"/>
      <c r="L51" s="588"/>
      <c r="M51" s="588"/>
      <c r="N51" s="588"/>
      <c r="O51" s="588"/>
      <c r="P51" s="588"/>
    </row>
    <row r="52" spans="1:16" ht="12.75">
      <c r="A52" s="100" t="str">
        <f>IF('MONTH 4'!E98&gt;0,"",'MONTH 4'!C98)</f>
        <v>.</v>
      </c>
      <c r="B52" s="101">
        <f>IF('MONTH 4'!E98&gt;=1,"",'MONTH 4'!D98)</f>
        <v>0</v>
      </c>
      <c r="C52" s="37"/>
      <c r="D52" s="37"/>
      <c r="E52" s="37"/>
      <c r="F52" s="52"/>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44"/>
    </row>
    <row r="63" spans="1:6" ht="12.75">
      <c r="A63" s="861" t="s">
        <v>103</v>
      </c>
      <c r="B63" s="862"/>
      <c r="C63" s="862"/>
      <c r="D63" s="862"/>
      <c r="E63" s="433" t="str">
        <f>C6</f>
        <v>October</v>
      </c>
      <c r="F63" s="434">
        <f>D6</f>
        <v>2010</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October</v>
      </c>
      <c r="C66" s="17" t="s">
        <v>104</v>
      </c>
      <c r="D66" s="61" t="s">
        <v>53</v>
      </c>
      <c r="E66" s="62" t="str">
        <f>E63</f>
        <v>October</v>
      </c>
      <c r="F66" s="17" t="s">
        <v>104</v>
      </c>
    </row>
    <row r="67" spans="1:6" ht="12.75">
      <c r="A67" s="63" t="str">
        <f>'Base Data'!H13</f>
        <v>Bank Interest</v>
      </c>
      <c r="B67" s="64">
        <f>'MONTH 4'!G$48</f>
        <v>0</v>
      </c>
      <c r="C67" s="18">
        <f>'MONTH 4'!G$50</f>
        <v>0</v>
      </c>
      <c r="D67" s="63" t="str">
        <f>'Base Data'!J13</f>
        <v>Bank Fees &amp; Taxes</v>
      </c>
      <c r="E67" s="64">
        <f>'MONTH 4'!F$99</f>
        <v>0</v>
      </c>
      <c r="F67" s="18">
        <f>'MONTH 4'!F$101</f>
        <v>0</v>
      </c>
    </row>
    <row r="68" spans="1:6" ht="12.75">
      <c r="A68" s="65">
        <f>'Base Data'!H14</f>
        <v>0</v>
      </c>
      <c r="B68" s="38">
        <f>'MONTH 4'!H$48</f>
        <v>0</v>
      </c>
      <c r="C68" s="19">
        <f>'MONTH 4'!H$50</f>
        <v>0</v>
      </c>
      <c r="D68" s="65">
        <f>'Base Data'!J14</f>
        <v>0</v>
      </c>
      <c r="E68" s="38">
        <f>'MONTH 4'!G$99</f>
        <v>0</v>
      </c>
      <c r="F68" s="19">
        <f>'MONTH 4'!G$101</f>
        <v>0</v>
      </c>
    </row>
    <row r="69" spans="1:6" ht="12.75">
      <c r="A69" s="65">
        <f>'Base Data'!H15</f>
        <v>0</v>
      </c>
      <c r="B69" s="38">
        <f>'MONTH 4'!I$48</f>
        <v>0</v>
      </c>
      <c r="C69" s="19">
        <f>'MONTH 4'!I$50</f>
        <v>0</v>
      </c>
      <c r="D69" s="65">
        <f>'Base Data'!J15</f>
        <v>0</v>
      </c>
      <c r="E69" s="38">
        <f>'MONTH 4'!H$99</f>
        <v>0</v>
      </c>
      <c r="F69" s="19">
        <f>'MONTH 4'!H$101</f>
        <v>0</v>
      </c>
    </row>
    <row r="70" spans="1:6" ht="12.75">
      <c r="A70" s="65">
        <f>'Base Data'!H16</f>
        <v>0</v>
      </c>
      <c r="B70" s="38">
        <f>'MONTH 4'!J$48</f>
        <v>0</v>
      </c>
      <c r="C70" s="19">
        <f>'MONTH 4'!J$50</f>
        <v>0</v>
      </c>
      <c r="D70" s="65">
        <f>'Base Data'!J16</f>
        <v>0</v>
      </c>
      <c r="E70" s="38">
        <f>'MONTH 4'!I$99</f>
        <v>0</v>
      </c>
      <c r="F70" s="19">
        <f>'MONTH 4'!I$101</f>
        <v>0</v>
      </c>
    </row>
    <row r="71" spans="1:6" ht="12.75">
      <c r="A71" s="65">
        <f>'Base Data'!H17</f>
        <v>0</v>
      </c>
      <c r="B71" s="38">
        <f>'MONTH 4'!K$48</f>
        <v>0</v>
      </c>
      <c r="C71" s="19">
        <f>'MONTH 4'!K$50</f>
        <v>0</v>
      </c>
      <c r="D71" s="65">
        <f>'Base Data'!J17</f>
        <v>0</v>
      </c>
      <c r="E71" s="38">
        <f>'MONTH 4'!J$99</f>
        <v>0</v>
      </c>
      <c r="F71" s="19">
        <f>'MONTH 4'!J$101</f>
        <v>0</v>
      </c>
    </row>
    <row r="72" spans="1:6" ht="12.75">
      <c r="A72" s="65">
        <f>'Base Data'!H18</f>
        <v>0</v>
      </c>
      <c r="B72" s="38">
        <f>'MONTH 4'!L$48</f>
        <v>0</v>
      </c>
      <c r="C72" s="19">
        <f>'MONTH 4'!L$50</f>
        <v>0</v>
      </c>
      <c r="D72" s="65">
        <f>'Base Data'!J18</f>
        <v>0</v>
      </c>
      <c r="E72" s="38">
        <f>'MONTH 4'!K$99</f>
        <v>0</v>
      </c>
      <c r="F72" s="19">
        <f>'MONTH 4'!K$101</f>
        <v>0</v>
      </c>
    </row>
    <row r="73" spans="1:6" ht="12.75">
      <c r="A73" s="65">
        <f>'Base Data'!H19</f>
        <v>0</v>
      </c>
      <c r="B73" s="38">
        <f>'MONTH 4'!M$48</f>
        <v>0</v>
      </c>
      <c r="C73" s="19">
        <f>'MONTH 4'!M$50</f>
        <v>0</v>
      </c>
      <c r="D73" s="65">
        <f>'Base Data'!J19</f>
        <v>0</v>
      </c>
      <c r="E73" s="38">
        <f>'MONTH 4'!L$99</f>
        <v>0</v>
      </c>
      <c r="F73" s="19">
        <f>'MONTH 4'!L$101</f>
        <v>0</v>
      </c>
    </row>
    <row r="74" spans="1:6" ht="12.75">
      <c r="A74" s="65">
        <f>'Base Data'!H20</f>
        <v>0</v>
      </c>
      <c r="B74" s="38">
        <f>'MONTH 4'!N$48</f>
        <v>0</v>
      </c>
      <c r="C74" s="19">
        <f>'MONTH 4'!N$50</f>
        <v>0</v>
      </c>
      <c r="D74" s="65">
        <f>'Base Data'!J20</f>
        <v>0</v>
      </c>
      <c r="E74" s="38">
        <f>'MONTH 4'!M$99</f>
        <v>0</v>
      </c>
      <c r="F74" s="19">
        <f>'MONTH 4'!M$101</f>
        <v>0</v>
      </c>
    </row>
    <row r="75" spans="1:6" ht="12.75">
      <c r="A75" s="65">
        <f>'Base Data'!H21</f>
        <v>0</v>
      </c>
      <c r="B75" s="38">
        <f>'MONTH 4'!O$48</f>
        <v>0</v>
      </c>
      <c r="C75" s="19">
        <f>'MONTH 4'!O$50</f>
        <v>0</v>
      </c>
      <c r="D75" s="65">
        <f>'Base Data'!J21</f>
        <v>0</v>
      </c>
      <c r="E75" s="38">
        <f>'MONTH 4'!N$99</f>
        <v>0</v>
      </c>
      <c r="F75" s="19">
        <f>'MONTH 4'!N$101</f>
        <v>0</v>
      </c>
    </row>
    <row r="76" spans="1:6" ht="12.75">
      <c r="A76" s="65">
        <f>'Base Data'!H22</f>
        <v>0</v>
      </c>
      <c r="B76" s="38">
        <f>'MONTH 4'!P$48</f>
        <v>0</v>
      </c>
      <c r="C76" s="19">
        <f>'MONTH 4'!P$50</f>
        <v>0</v>
      </c>
      <c r="D76" s="65">
        <f>'Base Data'!J22</f>
        <v>0</v>
      </c>
      <c r="E76" s="38">
        <f>'MONTH 4'!O$99</f>
        <v>0</v>
      </c>
      <c r="F76" s="19">
        <f>'MONTH 4'!O$101</f>
        <v>0</v>
      </c>
    </row>
    <row r="77" spans="1:6" ht="12.75">
      <c r="A77" s="65">
        <f>'Base Data'!H23</f>
        <v>0</v>
      </c>
      <c r="B77" s="38">
        <f>'MONTH 4'!Q$48</f>
        <v>0</v>
      </c>
      <c r="C77" s="19">
        <f>'MONTH 4'!Q$50</f>
        <v>0</v>
      </c>
      <c r="D77" s="65">
        <f>'Base Data'!J23</f>
        <v>0</v>
      </c>
      <c r="E77" s="38">
        <f>'MONTH 4'!P$99</f>
        <v>0</v>
      </c>
      <c r="F77" s="19">
        <f>'MONTH 4'!P$101</f>
        <v>0</v>
      </c>
    </row>
    <row r="78" spans="1:6" ht="12.75">
      <c r="A78" s="65">
        <f>'Base Data'!H24</f>
        <v>0</v>
      </c>
      <c r="B78" s="38">
        <f>'MONTH 4'!R$48</f>
        <v>0</v>
      </c>
      <c r="C78" s="19">
        <f>'MONTH 4'!R$50</f>
        <v>0</v>
      </c>
      <c r="D78" s="65">
        <f>'Base Data'!J24</f>
        <v>0</v>
      </c>
      <c r="E78" s="38">
        <f>'MONTH 4'!Q$99</f>
        <v>0</v>
      </c>
      <c r="F78" s="19">
        <f>'MONTH 4'!Q$101</f>
        <v>0</v>
      </c>
    </row>
    <row r="79" spans="1:6" ht="12.75">
      <c r="A79" s="65">
        <f>'Base Data'!H25</f>
        <v>0</v>
      </c>
      <c r="B79" s="38">
        <f>'MONTH 4'!S$48</f>
        <v>0</v>
      </c>
      <c r="C79" s="19">
        <f>'MONTH 4'!S$50</f>
        <v>0</v>
      </c>
      <c r="D79" s="65">
        <f>'Base Data'!J25</f>
        <v>0</v>
      </c>
      <c r="E79" s="38">
        <f>'MONTH 4'!R$99</f>
        <v>0</v>
      </c>
      <c r="F79" s="19">
        <f>'MONTH 4'!R$101</f>
        <v>0</v>
      </c>
    </row>
    <row r="80" spans="1:6" ht="12.75">
      <c r="A80" s="65">
        <f>'Base Data'!H26</f>
        <v>0</v>
      </c>
      <c r="B80" s="38">
        <f>'MONTH 4'!T$48</f>
        <v>0</v>
      </c>
      <c r="C80" s="19">
        <f>'MONTH 4'!T$50</f>
        <v>0</v>
      </c>
      <c r="D80" s="65">
        <f>'Base Data'!J26</f>
        <v>0</v>
      </c>
      <c r="E80" s="38">
        <f>'MONTH 4'!S$99</f>
        <v>0</v>
      </c>
      <c r="F80" s="19">
        <f>'MONTH 4'!S$101</f>
        <v>0</v>
      </c>
    </row>
    <row r="81" spans="1:6" ht="12.75">
      <c r="A81" s="65">
        <f>'Base Data'!H27</f>
        <v>0</v>
      </c>
      <c r="B81" s="38">
        <f>'MONTH 4'!U$48</f>
        <v>0</v>
      </c>
      <c r="C81" s="19">
        <f>'MONTH 4'!U$50</f>
        <v>0</v>
      </c>
      <c r="D81" s="65">
        <f>'Base Data'!J27</f>
        <v>0</v>
      </c>
      <c r="E81" s="38">
        <f>'MONTH 4'!T$99</f>
        <v>0</v>
      </c>
      <c r="F81" s="19">
        <f>'MONTH 4'!T$101</f>
        <v>0</v>
      </c>
    </row>
    <row r="82" spans="1:6" ht="12.75">
      <c r="A82" s="65">
        <f>'Base Data'!H28</f>
        <v>0</v>
      </c>
      <c r="B82" s="38">
        <f>'MONTH 4'!V$48</f>
        <v>0</v>
      </c>
      <c r="C82" s="19">
        <f>'MONTH 4'!V$50</f>
        <v>0</v>
      </c>
      <c r="D82" s="65">
        <f>'Base Data'!J28</f>
        <v>0</v>
      </c>
      <c r="E82" s="38">
        <f>'MONTH 4'!U$99</f>
        <v>0</v>
      </c>
      <c r="F82" s="19">
        <f>'MONTH 4'!U$101</f>
        <v>0</v>
      </c>
    </row>
    <row r="83" spans="1:6" ht="12.75">
      <c r="A83" s="65">
        <f>'Base Data'!H29</f>
        <v>0</v>
      </c>
      <c r="B83" s="38">
        <f>'MONTH 4'!W$48</f>
        <v>0</v>
      </c>
      <c r="C83" s="19">
        <f>'MONTH 4'!W$50</f>
        <v>0</v>
      </c>
      <c r="D83" s="65">
        <f>'Base Data'!J29</f>
        <v>0</v>
      </c>
      <c r="E83" s="38">
        <f>'MONTH 4'!V$99</f>
        <v>0</v>
      </c>
      <c r="F83" s="19">
        <f>'MONTH 4'!V$101</f>
        <v>0</v>
      </c>
    </row>
    <row r="84" spans="1:6" ht="12.75">
      <c r="A84" s="65">
        <f>'Base Data'!H30</f>
        <v>0</v>
      </c>
      <c r="B84" s="38">
        <f>'MONTH 4'!X$48</f>
        <v>0</v>
      </c>
      <c r="C84" s="19">
        <f>'MONTH 4'!X$50</f>
        <v>0</v>
      </c>
      <c r="D84" s="65">
        <f>'Base Data'!J30</f>
        <v>0</v>
      </c>
      <c r="E84" s="38">
        <f>'MONTH 4'!W$99</f>
        <v>0</v>
      </c>
      <c r="F84" s="19">
        <f>'MONTH 4'!W$101</f>
        <v>0</v>
      </c>
    </row>
    <row r="85" spans="1:6" ht="12.75">
      <c r="A85" s="65">
        <f>'Base Data'!H31</f>
        <v>0</v>
      </c>
      <c r="B85" s="38">
        <f>'MONTH 4'!Y$48</f>
        <v>0</v>
      </c>
      <c r="C85" s="19">
        <f>'MONTH 4'!Y$50</f>
        <v>0</v>
      </c>
      <c r="D85" s="65">
        <f>'Base Data'!J31</f>
        <v>0</v>
      </c>
      <c r="E85" s="38">
        <f>'MONTH 4'!X$99</f>
        <v>0</v>
      </c>
      <c r="F85" s="19">
        <f>'MONTH 4'!X$101</f>
        <v>0</v>
      </c>
    </row>
    <row r="86" spans="1:6" ht="12.75">
      <c r="A86" s="65">
        <f>'Base Data'!H32</f>
        <v>0</v>
      </c>
      <c r="B86" s="38">
        <f>'MONTH 4'!Z$48</f>
        <v>0</v>
      </c>
      <c r="C86" s="19">
        <f>'MONTH 4'!Z$50</f>
        <v>0</v>
      </c>
      <c r="D86" s="65">
        <f>'Base Data'!J32</f>
        <v>0</v>
      </c>
      <c r="E86" s="38">
        <f>'MONTH 4'!Y$99</f>
        <v>0</v>
      </c>
      <c r="F86" s="19">
        <f>'MONTH 4'!Y$101</f>
        <v>0</v>
      </c>
    </row>
    <row r="87" spans="1:6" ht="13.5" thickBot="1">
      <c r="A87" s="47"/>
      <c r="B87" s="66"/>
      <c r="C87" s="66"/>
      <c r="D87" s="893" t="s">
        <v>193</v>
      </c>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7">
    <mergeCell ref="E64:F64"/>
    <mergeCell ref="H10:N25"/>
    <mergeCell ref="H27:L27"/>
    <mergeCell ref="A63:D63"/>
    <mergeCell ref="B94:E94"/>
    <mergeCell ref="D87:F87"/>
    <mergeCell ref="B93:E93"/>
    <mergeCell ref="B91:E91"/>
    <mergeCell ref="B92:E92"/>
    <mergeCell ref="A64:B64"/>
    <mergeCell ref="A61:F61"/>
    <mergeCell ref="A2:F2"/>
    <mergeCell ref="A4:F4"/>
    <mergeCell ref="B57:E57"/>
    <mergeCell ref="B58:E58"/>
    <mergeCell ref="B55:E55"/>
    <mergeCell ref="B56:E56"/>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H27:L27"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1" manualBreakCount="1">
    <brk id="59" max="255" man="1"/>
  </rowBreaks>
  <drawing r:id="rId1"/>
</worksheet>
</file>

<file path=xl/worksheets/sheet18.xml><?xml version="1.0" encoding="utf-8"?>
<worksheet xmlns="http://schemas.openxmlformats.org/spreadsheetml/2006/main" xmlns:r="http://schemas.openxmlformats.org/officeDocument/2006/relationships">
  <sheetPr codeName="Sheet17"/>
  <dimension ref="A1:AC105"/>
  <sheetViews>
    <sheetView showGridLines="0" showRowColHeaders="0" showZeros="0" zoomScale="75" zoomScaleNormal="75" zoomScalePageLayoutView="0" workbookViewId="0" topLeftCell="A1">
      <selection activeCell="A7" sqref="A7"/>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321"/>
      <c r="D2" s="229"/>
      <c r="E2" s="245"/>
      <c r="F2" s="229"/>
      <c r="G2" s="320" t="str">
        <f>'Base Data'!C15</f>
        <v>November</v>
      </c>
      <c r="H2" s="229"/>
      <c r="I2" s="229"/>
      <c r="J2" s="229"/>
      <c r="K2" s="229"/>
      <c r="L2" s="229"/>
      <c r="M2" s="229"/>
      <c r="N2" s="229"/>
      <c r="O2" s="229"/>
      <c r="P2" s="229"/>
      <c r="Q2" s="229"/>
      <c r="R2" s="229"/>
      <c r="S2" s="251" t="str">
        <f>G2</f>
        <v>November</v>
      </c>
      <c r="T2" s="229"/>
      <c r="U2" s="229"/>
      <c r="V2" s="229"/>
      <c r="W2" s="229"/>
      <c r="X2" s="229"/>
      <c r="Y2" s="229"/>
      <c r="Z2" s="229"/>
      <c r="AA2" s="229"/>
      <c r="AB2" s="229"/>
      <c r="AC2" s="229"/>
    </row>
    <row r="3" spans="1:29" ht="18">
      <c r="A3" s="268"/>
      <c r="B3" s="263"/>
      <c r="C3" s="321"/>
      <c r="D3" s="263"/>
      <c r="E3" s="265"/>
      <c r="F3" s="263"/>
      <c r="G3" s="320">
        <f>'Base Data'!D15</f>
        <v>2010</v>
      </c>
      <c r="H3" s="263"/>
      <c r="I3" s="263"/>
      <c r="J3" s="263"/>
      <c r="K3" s="263"/>
      <c r="L3" s="263"/>
      <c r="M3" s="263"/>
      <c r="N3" s="263"/>
      <c r="O3" s="263"/>
      <c r="P3" s="263"/>
      <c r="Q3" s="229"/>
      <c r="R3" s="229"/>
      <c r="S3" s="251">
        <f>G3</f>
        <v>2010</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6" t="s">
        <v>48</v>
      </c>
      <c r="B5" s="854" t="s">
        <v>44</v>
      </c>
      <c r="C5" s="328" t="s">
        <v>45</v>
      </c>
      <c r="D5" s="329" t="s">
        <v>46</v>
      </c>
      <c r="E5" s="330" t="s">
        <v>115</v>
      </c>
      <c r="F5" s="896" t="s">
        <v>47</v>
      </c>
      <c r="G5" s="257">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7"/>
      <c r="B6" s="855"/>
      <c r="C6" s="326" t="s">
        <v>49</v>
      </c>
      <c r="D6" s="327" t="s">
        <v>45</v>
      </c>
      <c r="E6" s="331" t="s">
        <v>113</v>
      </c>
      <c r="F6" s="897"/>
      <c r="G6" s="261"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115"/>
      <c r="B8" s="94"/>
      <c r="C8" s="94"/>
      <c r="D8" s="275">
        <f aca="true" t="shared" si="0" ref="D8:D48">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115"/>
      <c r="B20" s="125"/>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125"/>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125"/>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125"/>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125"/>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125"/>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125"/>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125"/>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125"/>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125"/>
      <c r="C29" s="94"/>
      <c r="D29" s="275">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275">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41"/>
      <c r="B47" s="142"/>
      <c r="C47" s="142"/>
      <c r="D47" s="332">
        <f t="shared" si="0"/>
        <v>0</v>
      </c>
      <c r="E47" s="143"/>
      <c r="F47" s="144"/>
      <c r="G47" s="144"/>
      <c r="H47" s="144"/>
      <c r="I47" s="144"/>
      <c r="J47" s="144"/>
      <c r="K47" s="144"/>
      <c r="L47" s="144"/>
      <c r="M47" s="144"/>
      <c r="N47" s="144"/>
      <c r="O47" s="144"/>
      <c r="P47" s="144"/>
      <c r="Q47" s="145"/>
      <c r="R47" s="145"/>
      <c r="S47" s="145"/>
      <c r="T47" s="145"/>
      <c r="U47" s="145"/>
      <c r="V47" s="145"/>
      <c r="W47" s="145"/>
      <c r="X47" s="145"/>
      <c r="Y47" s="145"/>
      <c r="Z47" s="146"/>
      <c r="AA47" s="229"/>
      <c r="AB47" s="229"/>
      <c r="AC47" s="229"/>
    </row>
    <row r="48" spans="1:29" ht="12.75">
      <c r="A48" s="279"/>
      <c r="B48" s="280" t="s">
        <v>50</v>
      </c>
      <c r="C48" s="280"/>
      <c r="D48" s="333">
        <f t="shared" si="0"/>
        <v>0</v>
      </c>
      <c r="E48" s="281"/>
      <c r="F48" s="284">
        <f aca="true" t="shared" si="1" ref="F48:Z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t="shared" si="1"/>
        <v>0</v>
      </c>
      <c r="Q48" s="282">
        <f t="shared" si="1"/>
        <v>0</v>
      </c>
      <c r="R48" s="283">
        <f t="shared" si="1"/>
        <v>0</v>
      </c>
      <c r="S48" s="283">
        <f t="shared" si="1"/>
        <v>0</v>
      </c>
      <c r="T48" s="283">
        <f t="shared" si="1"/>
        <v>0</v>
      </c>
      <c r="U48" s="283">
        <f t="shared" si="1"/>
        <v>0</v>
      </c>
      <c r="V48" s="283">
        <f t="shared" si="1"/>
        <v>0</v>
      </c>
      <c r="W48" s="283">
        <f t="shared" si="1"/>
        <v>0</v>
      </c>
      <c r="X48" s="283">
        <f t="shared" si="1"/>
        <v>0</v>
      </c>
      <c r="Y48" s="283">
        <f t="shared" si="1"/>
        <v>0</v>
      </c>
      <c r="Z48" s="283">
        <f t="shared" si="1"/>
        <v>0</v>
      </c>
      <c r="AA48" s="229"/>
      <c r="AB48" s="229"/>
      <c r="AC48" s="229"/>
    </row>
    <row r="49" spans="1:29" ht="12.75">
      <c r="A49" s="230"/>
      <c r="B49" s="231" t="s">
        <v>51</v>
      </c>
      <c r="C49" s="231"/>
      <c r="D49" s="277">
        <f>'MONTH 4'!D50</f>
        <v>0</v>
      </c>
      <c r="E49" s="287"/>
      <c r="F49" s="289"/>
      <c r="G49" s="234">
        <f>'MONTH 4'!G50</f>
        <v>0</v>
      </c>
      <c r="H49" s="234">
        <f>'MONTH 4'!H50</f>
        <v>0</v>
      </c>
      <c r="I49" s="234">
        <f>'MONTH 4'!I50</f>
        <v>0</v>
      </c>
      <c r="J49" s="234">
        <f>'MONTH 4'!J50</f>
        <v>0</v>
      </c>
      <c r="K49" s="234">
        <f>'MONTH 4'!K50</f>
        <v>0</v>
      </c>
      <c r="L49" s="234">
        <f>'MONTH 4'!L50</f>
        <v>0</v>
      </c>
      <c r="M49" s="234">
        <f>'MONTH 4'!M50</f>
        <v>0</v>
      </c>
      <c r="N49" s="234">
        <f>'MONTH 4'!N50</f>
        <v>0</v>
      </c>
      <c r="O49" s="234">
        <f>'MONTH 4'!O50</f>
        <v>0</v>
      </c>
      <c r="P49" s="288">
        <f>'MONTH 4'!P50</f>
        <v>0</v>
      </c>
      <c r="Q49" s="288">
        <f>'MONTH 4'!Q50</f>
        <v>0</v>
      </c>
      <c r="R49" s="234">
        <f>'MONTH 4'!R50</f>
        <v>0</v>
      </c>
      <c r="S49" s="234">
        <f>'MONTH 4'!S50</f>
        <v>0</v>
      </c>
      <c r="T49" s="234">
        <f>'MONTH 4'!T50</f>
        <v>0</v>
      </c>
      <c r="U49" s="234">
        <f>'MONTH 4'!U50</f>
        <v>0</v>
      </c>
      <c r="V49" s="234">
        <f>'MONTH 4'!V50</f>
        <v>0</v>
      </c>
      <c r="W49" s="234">
        <f>'MONTH 4'!W50</f>
        <v>0</v>
      </c>
      <c r="X49" s="234">
        <f>'MONTH 4'!X50</f>
        <v>0</v>
      </c>
      <c r="Y49" s="234">
        <f>'MONTH 4'!Y50</f>
        <v>0</v>
      </c>
      <c r="Z49" s="234">
        <f>'MONTH 4'!Z50</f>
        <v>0</v>
      </c>
      <c r="AA49" s="229"/>
      <c r="AB49" s="229"/>
      <c r="AC49" s="229"/>
    </row>
    <row r="50" spans="1:29" ht="13.5" thickBot="1">
      <c r="A50" s="290"/>
      <c r="B50" s="237" t="s">
        <v>52</v>
      </c>
      <c r="C50" s="237"/>
      <c r="D50" s="278">
        <f>D48+D49</f>
        <v>0</v>
      </c>
      <c r="E50" s="291"/>
      <c r="F50" s="318"/>
      <c r="G50" s="240">
        <f aca="true" t="shared" si="2" ref="G50:Z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240">
        <f t="shared" si="2"/>
        <v>0</v>
      </c>
      <c r="Q50" s="240">
        <f t="shared" si="2"/>
        <v>0</v>
      </c>
      <c r="R50" s="240">
        <f t="shared" si="2"/>
        <v>0</v>
      </c>
      <c r="S50" s="240">
        <f t="shared" si="2"/>
        <v>0</v>
      </c>
      <c r="T50" s="240">
        <f t="shared" si="2"/>
        <v>0</v>
      </c>
      <c r="U50" s="240">
        <f t="shared" si="2"/>
        <v>0</v>
      </c>
      <c r="V50" s="240">
        <f t="shared" si="2"/>
        <v>0</v>
      </c>
      <c r="W50" s="240">
        <f t="shared" si="2"/>
        <v>0</v>
      </c>
      <c r="X50" s="240">
        <f t="shared" si="2"/>
        <v>0</v>
      </c>
      <c r="Y50" s="240">
        <f t="shared" si="2"/>
        <v>0</v>
      </c>
      <c r="Z50" s="240">
        <f t="shared" si="2"/>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November</v>
      </c>
      <c r="H53" s="229"/>
      <c r="I53" s="229"/>
      <c r="J53" s="229"/>
      <c r="K53" s="229"/>
      <c r="L53" s="229"/>
      <c r="M53" s="229"/>
      <c r="N53" s="229"/>
      <c r="O53" s="229"/>
      <c r="P53" s="229"/>
      <c r="Q53" s="229"/>
      <c r="R53" s="229"/>
      <c r="S53" s="251" t="str">
        <f>G53</f>
        <v>November</v>
      </c>
      <c r="T53" s="229"/>
      <c r="U53" s="229"/>
      <c r="V53" s="229"/>
      <c r="W53" s="229"/>
      <c r="X53" s="229"/>
      <c r="Y53" s="229"/>
      <c r="Z53" s="229"/>
      <c r="AA53" s="229"/>
      <c r="AB53" s="229"/>
      <c r="AC53" s="229"/>
    </row>
    <row r="54" spans="1:29" ht="18">
      <c r="A54" s="215"/>
      <c r="B54" s="215"/>
      <c r="C54" s="215"/>
      <c r="D54" s="215"/>
      <c r="E54" s="249"/>
      <c r="F54" s="215"/>
      <c r="G54" s="613">
        <f>'Base Data'!D15</f>
        <v>2010</v>
      </c>
      <c r="H54" s="215"/>
      <c r="I54" s="215"/>
      <c r="J54" s="215"/>
      <c r="K54" s="215"/>
      <c r="L54" s="215"/>
      <c r="M54" s="215"/>
      <c r="N54" s="215"/>
      <c r="O54" s="215"/>
      <c r="P54" s="215"/>
      <c r="Q54" s="229"/>
      <c r="R54" s="229"/>
      <c r="S54" s="251">
        <f>G54</f>
        <v>2010</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4" t="s">
        <v>48</v>
      </c>
      <c r="B56" s="854" t="s">
        <v>44</v>
      </c>
      <c r="C56" s="314" t="s">
        <v>54</v>
      </c>
      <c r="D56" s="854" t="s">
        <v>55</v>
      </c>
      <c r="E56" s="271" t="s">
        <v>115</v>
      </c>
      <c r="F56" s="315">
        <v>1</v>
      </c>
      <c r="G56" s="314">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91" t="s">
        <v>189</v>
      </c>
      <c r="AB56" s="229"/>
      <c r="AC56" s="229"/>
    </row>
    <row r="57" spans="1:29" ht="13.5" thickBot="1">
      <c r="A57" s="855"/>
      <c r="B57" s="855"/>
      <c r="C57" s="319" t="s">
        <v>49</v>
      </c>
      <c r="D57" s="855"/>
      <c r="E57" s="273" t="s">
        <v>113</v>
      </c>
      <c r="F57" s="316" t="str">
        <f>'Base Data'!$I13</f>
        <v>FEES &amp; TAXES</v>
      </c>
      <c r="G57" s="316">
        <f>'Base Data'!$I14</f>
        <v>0</v>
      </c>
      <c r="H57" s="325">
        <f>'Base Data'!$I15</f>
        <v>0</v>
      </c>
      <c r="I57" s="325">
        <f>'Base Data'!$I16</f>
        <v>0</v>
      </c>
      <c r="J57" s="325">
        <f>'Base Data'!$I17</f>
        <v>0</v>
      </c>
      <c r="K57" s="325">
        <f>'Base Data'!$I18</f>
        <v>0</v>
      </c>
      <c r="L57" s="325">
        <f>'Base Data'!$I19</f>
        <v>0</v>
      </c>
      <c r="M57" s="325">
        <f>'Base Data'!$I20</f>
        <v>0</v>
      </c>
      <c r="N57" s="325">
        <f>'Base Data'!$I21</f>
        <v>0</v>
      </c>
      <c r="O57" s="325">
        <f>'Base Data'!$I22</f>
        <v>0</v>
      </c>
      <c r="P57" s="325">
        <f>'Base Data'!$I23</f>
        <v>0</v>
      </c>
      <c r="Q57" s="325">
        <f>'Base Data'!$I24</f>
        <v>0</v>
      </c>
      <c r="R57" s="325">
        <f>'Base Data'!$I25</f>
        <v>0</v>
      </c>
      <c r="S57" s="325">
        <f>'Base Data'!$I26</f>
        <v>0</v>
      </c>
      <c r="T57" s="325">
        <f>'Base Data'!$I27</f>
        <v>0</v>
      </c>
      <c r="U57" s="325">
        <f>'Base Data'!$I28</f>
        <v>0</v>
      </c>
      <c r="V57" s="325">
        <f>'Base Data'!$I29</f>
        <v>0</v>
      </c>
      <c r="W57" s="325">
        <f>'Base Data'!$I30</f>
        <v>0</v>
      </c>
      <c r="X57" s="325">
        <f>'Base Data'!$I31</f>
        <v>0</v>
      </c>
      <c r="Y57" s="325">
        <f>'Base Data'!$I32</f>
        <v>0</v>
      </c>
      <c r="Z57" s="855"/>
      <c r="AA57" s="892"/>
      <c r="AB57" s="229"/>
      <c r="AC57" s="229"/>
    </row>
    <row r="58" spans="1:29" ht="12.75">
      <c r="A58" s="113"/>
      <c r="B58" s="114"/>
      <c r="C58" s="114" t="s">
        <v>105</v>
      </c>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3" ref="F99:L99">SUM(F58:F98)</f>
        <v>0</v>
      </c>
      <c r="G99" s="234">
        <f t="shared" si="3"/>
        <v>0</v>
      </c>
      <c r="H99" s="234">
        <f t="shared" si="3"/>
        <v>0</v>
      </c>
      <c r="I99" s="234">
        <f t="shared" si="3"/>
        <v>0</v>
      </c>
      <c r="J99" s="234">
        <f t="shared" si="3"/>
        <v>0</v>
      </c>
      <c r="K99" s="234">
        <f t="shared" si="3"/>
        <v>0</v>
      </c>
      <c r="L99" s="234">
        <f t="shared" si="3"/>
        <v>0</v>
      </c>
      <c r="M99" s="234">
        <f>SUM(M58:M98)</f>
        <v>0</v>
      </c>
      <c r="N99" s="234">
        <f>SUM(N58:N98)</f>
        <v>0</v>
      </c>
      <c r="O99" s="234">
        <f>SUM(O58:O98)</f>
        <v>0</v>
      </c>
      <c r="P99" s="288">
        <f>SUM(P58:P98)</f>
        <v>0</v>
      </c>
      <c r="Q99" s="288">
        <f>SUM(Q58:Q98)</f>
        <v>0</v>
      </c>
      <c r="R99" s="234">
        <f aca="true" t="shared" si="4" ref="R99:Y99">SUM(R58:R98)</f>
        <v>0</v>
      </c>
      <c r="S99" s="234">
        <f t="shared" si="4"/>
        <v>0</v>
      </c>
      <c r="T99" s="234">
        <f t="shared" si="4"/>
        <v>0</v>
      </c>
      <c r="U99" s="234">
        <f t="shared" si="4"/>
        <v>0</v>
      </c>
      <c r="V99" s="234">
        <f t="shared" si="4"/>
        <v>0</v>
      </c>
      <c r="W99" s="234">
        <f t="shared" si="4"/>
        <v>0</v>
      </c>
      <c r="X99" s="234">
        <f t="shared" si="4"/>
        <v>0</v>
      </c>
      <c r="Y99" s="234">
        <f t="shared" si="4"/>
        <v>0</v>
      </c>
      <c r="Z99" s="235"/>
      <c r="AA99" s="229"/>
      <c r="AB99" s="229"/>
      <c r="AC99" s="229"/>
    </row>
    <row r="100" spans="1:29" ht="12.75">
      <c r="A100" s="230"/>
      <c r="B100" s="231" t="s">
        <v>51</v>
      </c>
      <c r="C100" s="231"/>
      <c r="D100" s="232">
        <f>'MONTH 4'!D101</f>
        <v>0</v>
      </c>
      <c r="E100" s="233"/>
      <c r="F100" s="234">
        <f>'MONTH 4'!F101</f>
        <v>0</v>
      </c>
      <c r="G100" s="234">
        <f>'MONTH 4'!G101</f>
        <v>0</v>
      </c>
      <c r="H100" s="234">
        <f>'MONTH 4'!H101</f>
        <v>0</v>
      </c>
      <c r="I100" s="234">
        <f>'MONTH 4'!I101</f>
        <v>0</v>
      </c>
      <c r="J100" s="234">
        <f>'MONTH 4'!J101</f>
        <v>0</v>
      </c>
      <c r="K100" s="234">
        <f>'MONTH 4'!K101</f>
        <v>0</v>
      </c>
      <c r="L100" s="234">
        <f>'MONTH 4'!L101</f>
        <v>0</v>
      </c>
      <c r="M100" s="234">
        <f>'MONTH 4'!M101</f>
        <v>0</v>
      </c>
      <c r="N100" s="234">
        <f>'MONTH 4'!N101</f>
        <v>0</v>
      </c>
      <c r="O100" s="234">
        <f>'MONTH 4'!O101</f>
        <v>0</v>
      </c>
      <c r="P100" s="288">
        <f>'MONTH 4'!P101</f>
        <v>0</v>
      </c>
      <c r="Q100" s="288">
        <f>'MONTH 4'!Q101</f>
        <v>0</v>
      </c>
      <c r="R100" s="234">
        <f>'MONTH 4'!R101</f>
        <v>0</v>
      </c>
      <c r="S100" s="234">
        <f>'MONTH 4'!S101</f>
        <v>0</v>
      </c>
      <c r="T100" s="234">
        <f>'MONTH 4'!T101</f>
        <v>0</v>
      </c>
      <c r="U100" s="234">
        <f>'MONTH 4'!U101</f>
        <v>0</v>
      </c>
      <c r="V100" s="234">
        <f>'MONTH 4'!V101</f>
        <v>0</v>
      </c>
      <c r="W100" s="234">
        <f>'MONTH 4'!W101</f>
        <v>0</v>
      </c>
      <c r="X100" s="234">
        <f>'MONTH 4'!X101</f>
        <v>0</v>
      </c>
      <c r="Y100" s="234">
        <f>'MONTH 4'!Y101</f>
        <v>0</v>
      </c>
      <c r="Z100" s="235"/>
      <c r="AA100" s="229"/>
      <c r="AB100" s="229"/>
      <c r="AC100" s="229"/>
    </row>
    <row r="101" spans="1:29" ht="13.5" thickBot="1">
      <c r="A101" s="236"/>
      <c r="B101" s="237" t="s">
        <v>52</v>
      </c>
      <c r="C101" s="237"/>
      <c r="D101" s="238">
        <f>D99+D100</f>
        <v>0</v>
      </c>
      <c r="E101" s="239"/>
      <c r="F101" s="240">
        <f aca="true" t="shared" si="5" ref="F101:L101">F99+F100</f>
        <v>0</v>
      </c>
      <c r="G101" s="240">
        <f t="shared" si="5"/>
        <v>0</v>
      </c>
      <c r="H101" s="240">
        <f t="shared" si="5"/>
        <v>0</v>
      </c>
      <c r="I101" s="240">
        <f t="shared" si="5"/>
        <v>0</v>
      </c>
      <c r="J101" s="240">
        <f t="shared" si="5"/>
        <v>0</v>
      </c>
      <c r="K101" s="240">
        <f t="shared" si="5"/>
        <v>0</v>
      </c>
      <c r="L101" s="240">
        <f t="shared" si="5"/>
        <v>0</v>
      </c>
      <c r="M101" s="240">
        <f>M99+M100</f>
        <v>0</v>
      </c>
      <c r="N101" s="240">
        <f>N99+N100</f>
        <v>0</v>
      </c>
      <c r="O101" s="240">
        <f>O99+O100</f>
        <v>0</v>
      </c>
      <c r="P101" s="240">
        <f>P99+P100</f>
        <v>0</v>
      </c>
      <c r="Q101" s="240">
        <f>Q99+Q100</f>
        <v>0</v>
      </c>
      <c r="R101" s="240">
        <f aca="true" t="shared" si="6" ref="R101:Y101">R99+R100</f>
        <v>0</v>
      </c>
      <c r="S101" s="240">
        <f t="shared" si="6"/>
        <v>0</v>
      </c>
      <c r="T101" s="240">
        <f t="shared" si="6"/>
        <v>0</v>
      </c>
      <c r="U101" s="240">
        <f t="shared" si="6"/>
        <v>0</v>
      </c>
      <c r="V101" s="240">
        <f t="shared" si="6"/>
        <v>0</v>
      </c>
      <c r="W101" s="240">
        <f t="shared" si="6"/>
        <v>0</v>
      </c>
      <c r="X101" s="240">
        <f t="shared" si="6"/>
        <v>0</v>
      </c>
      <c r="Y101" s="240">
        <f t="shared" si="6"/>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row r="105" spans="1:29"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row>
  </sheetData>
  <sheetProtection password="C49E" sheet="1" objects="1" scenarios="1" formatCells="0" selectLockedCells="1"/>
  <mergeCells count="8">
    <mergeCell ref="AA56:AA57"/>
    <mergeCell ref="A5:A6"/>
    <mergeCell ref="B5:B6"/>
    <mergeCell ref="F5:F6"/>
    <mergeCell ref="A56:A57"/>
    <mergeCell ref="B56:B57"/>
    <mergeCell ref="D56:D57"/>
    <mergeCell ref="Z56:Z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19.xml><?xml version="1.0" encoding="utf-8"?>
<worksheet xmlns="http://schemas.openxmlformats.org/spreadsheetml/2006/main" xmlns:r="http://schemas.openxmlformats.org/officeDocument/2006/relationships">
  <sheetPr codeName="Sheet18"/>
  <dimension ref="A1:P98"/>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8.57421875" style="0" customWidth="1"/>
    <col min="7" max="7" width="18.42187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5.75">
      <c r="A4" s="858" t="s">
        <v>58</v>
      </c>
      <c r="B4" s="859"/>
      <c r="C4" s="859"/>
      <c r="D4" s="859"/>
      <c r="E4" s="859"/>
      <c r="F4" s="878"/>
      <c r="G4" s="588"/>
      <c r="H4" s="588"/>
      <c r="I4" s="588"/>
      <c r="J4" s="588"/>
      <c r="K4" s="588"/>
      <c r="L4" s="588"/>
      <c r="M4" s="588"/>
      <c r="N4" s="588"/>
      <c r="O4" s="588"/>
      <c r="P4" s="588"/>
    </row>
    <row r="5" spans="1:16" ht="12.75">
      <c r="A5" s="45"/>
      <c r="B5" s="37"/>
      <c r="C5" s="37"/>
      <c r="D5" s="37"/>
      <c r="E5" s="37"/>
      <c r="F5" s="44"/>
      <c r="G5" s="588"/>
      <c r="H5" s="588"/>
      <c r="I5" s="588"/>
      <c r="J5" s="588"/>
      <c r="K5" s="588"/>
      <c r="L5" s="588"/>
      <c r="M5" s="588"/>
      <c r="N5" s="588"/>
      <c r="O5" s="588"/>
      <c r="P5" s="588"/>
    </row>
    <row r="6" spans="1:16" ht="12.75">
      <c r="A6" s="46"/>
      <c r="B6" s="420" t="s">
        <v>163</v>
      </c>
      <c r="C6" s="571" t="str">
        <f>'Base Data'!C15</f>
        <v>November</v>
      </c>
      <c r="D6" s="614">
        <f>'Base Data'!D15</f>
        <v>2010</v>
      </c>
      <c r="E6" s="37"/>
      <c r="F6" s="44"/>
      <c r="G6" s="588"/>
      <c r="H6" s="588"/>
      <c r="I6" s="588"/>
      <c r="J6" s="588"/>
      <c r="K6" s="588"/>
      <c r="L6" s="588"/>
      <c r="M6" s="588"/>
      <c r="N6" s="588"/>
      <c r="O6" s="588"/>
      <c r="P6" s="588"/>
    </row>
    <row r="7" spans="1:16" ht="12.75">
      <c r="A7" s="47"/>
      <c r="B7" s="37"/>
      <c r="C7" s="37"/>
      <c r="D7" s="37"/>
      <c r="E7" s="37"/>
      <c r="F7" s="44"/>
      <c r="G7" s="588"/>
      <c r="H7" s="588"/>
      <c r="I7" s="588"/>
      <c r="J7" s="588"/>
      <c r="K7" s="588"/>
      <c r="L7" s="588"/>
      <c r="M7" s="588"/>
      <c r="N7" s="588"/>
      <c r="O7" s="588"/>
      <c r="P7" s="588"/>
    </row>
    <row r="8" spans="1:16" ht="12.75">
      <c r="A8" s="47"/>
      <c r="B8" s="37"/>
      <c r="C8" s="37" t="s">
        <v>59</v>
      </c>
      <c r="D8" s="37"/>
      <c r="E8" s="587" t="s">
        <v>60</v>
      </c>
      <c r="F8" s="56">
        <v>0</v>
      </c>
      <c r="G8" s="588"/>
      <c r="H8" s="588"/>
      <c r="I8" s="588"/>
      <c r="J8" s="588"/>
      <c r="K8" s="588"/>
      <c r="L8" s="588"/>
      <c r="M8" s="588"/>
      <c r="N8" s="588"/>
      <c r="O8" s="588"/>
      <c r="P8" s="588"/>
    </row>
    <row r="9" spans="1:16" ht="12.75" customHeight="1">
      <c r="A9" s="47"/>
      <c r="B9" s="37"/>
      <c r="C9" s="37" t="s">
        <v>61</v>
      </c>
      <c r="D9" s="37"/>
      <c r="E9" s="37"/>
      <c r="F9" s="99">
        <f>'MONTH 5'!D48-'MONTH 5'!F48</f>
        <v>0</v>
      </c>
      <c r="G9" s="588"/>
      <c r="H9" s="865" t="s">
        <v>175</v>
      </c>
      <c r="I9" s="866"/>
      <c r="J9" s="866"/>
      <c r="K9" s="866"/>
      <c r="L9" s="866"/>
      <c r="M9" s="866"/>
      <c r="N9" s="867"/>
      <c r="O9" s="588"/>
      <c r="P9" s="588"/>
    </row>
    <row r="10" spans="1:16" ht="12.75">
      <c r="A10" s="47" t="s">
        <v>126</v>
      </c>
      <c r="B10" s="37"/>
      <c r="C10" s="37"/>
      <c r="D10" s="48" t="s">
        <v>127</v>
      </c>
      <c r="E10" s="48"/>
      <c r="F10" s="44"/>
      <c r="G10" s="588"/>
      <c r="H10" s="868"/>
      <c r="I10" s="869"/>
      <c r="J10" s="869"/>
      <c r="K10" s="869"/>
      <c r="L10" s="869"/>
      <c r="M10" s="869"/>
      <c r="N10" s="870"/>
      <c r="O10" s="588"/>
      <c r="P10" s="588"/>
    </row>
    <row r="11" spans="1:16" ht="12.75">
      <c r="A11" s="45" t="s">
        <v>62</v>
      </c>
      <c r="B11" s="49" t="s">
        <v>63</v>
      </c>
      <c r="C11" s="37"/>
      <c r="D11" s="48" t="s">
        <v>62</v>
      </c>
      <c r="E11" s="49" t="s">
        <v>63</v>
      </c>
      <c r="F11" s="44"/>
      <c r="G11" s="588"/>
      <c r="H11" s="868"/>
      <c r="I11" s="869"/>
      <c r="J11" s="869"/>
      <c r="K11" s="869"/>
      <c r="L11" s="869"/>
      <c r="M11" s="869"/>
      <c r="N11" s="870"/>
      <c r="O11" s="588"/>
      <c r="P11" s="588"/>
    </row>
    <row r="12" spans="1:16" ht="12.75">
      <c r="A12" s="100" t="str">
        <f>IF('MONTH 5'!E58&gt;0,"",'MONTH 5'!C58)</f>
        <v>.</v>
      </c>
      <c r="B12" s="101">
        <f>IF('MONTH 5'!E58&gt;=1,"",'MONTH 5'!D58)</f>
        <v>0</v>
      </c>
      <c r="C12" s="37"/>
      <c r="D12" s="98">
        <f>'Month 4 Sum'!D12</f>
        <v>0</v>
      </c>
      <c r="E12" s="73">
        <f>'Month 4 Sum'!E12</f>
        <v>0</v>
      </c>
      <c r="F12" s="44"/>
      <c r="G12" s="588"/>
      <c r="H12" s="868"/>
      <c r="I12" s="869"/>
      <c r="J12" s="869"/>
      <c r="K12" s="869"/>
      <c r="L12" s="869"/>
      <c r="M12" s="869"/>
      <c r="N12" s="870"/>
      <c r="O12" s="588"/>
      <c r="P12" s="588"/>
    </row>
    <row r="13" spans="1:16" ht="12.75">
      <c r="A13" s="100" t="str">
        <f>IF('MONTH 5'!E59&gt;0,"",'MONTH 5'!C59)</f>
        <v>.</v>
      </c>
      <c r="B13" s="101">
        <f>IF('MONTH 5'!E59&gt;=1,"",'MONTH 5'!D59)</f>
        <v>0</v>
      </c>
      <c r="C13" s="37"/>
      <c r="D13" s="98">
        <f>'Month 4 Sum'!D13</f>
        <v>0</v>
      </c>
      <c r="E13" s="73">
        <f>'Month 4 Sum'!E13</f>
        <v>0</v>
      </c>
      <c r="F13" s="44"/>
      <c r="G13" s="588"/>
      <c r="H13" s="868"/>
      <c r="I13" s="869"/>
      <c r="J13" s="869"/>
      <c r="K13" s="869"/>
      <c r="L13" s="869"/>
      <c r="M13" s="869"/>
      <c r="N13" s="870"/>
      <c r="O13" s="588"/>
      <c r="P13" s="588"/>
    </row>
    <row r="14" spans="1:16" ht="12.75">
      <c r="A14" s="100" t="str">
        <f>IF('MONTH 5'!E60&gt;0,"",'MONTH 5'!C60)</f>
        <v>.</v>
      </c>
      <c r="B14" s="101">
        <f>IF('MONTH 5'!E60&gt;=1,"",'MONTH 5'!D60)</f>
        <v>0</v>
      </c>
      <c r="C14" s="37"/>
      <c r="D14" s="98">
        <f>'Month 4 Sum'!D14</f>
        <v>0</v>
      </c>
      <c r="E14" s="73">
        <f>'Month 4 Sum'!E14</f>
        <v>0</v>
      </c>
      <c r="F14" s="44"/>
      <c r="G14" s="588"/>
      <c r="H14" s="868"/>
      <c r="I14" s="869"/>
      <c r="J14" s="869"/>
      <c r="K14" s="869"/>
      <c r="L14" s="869"/>
      <c r="M14" s="869"/>
      <c r="N14" s="870"/>
      <c r="O14" s="588"/>
      <c r="P14" s="588"/>
    </row>
    <row r="15" spans="1:16" ht="12.75">
      <c r="A15" s="100" t="str">
        <f>IF('MONTH 5'!E61&gt;0,"",'MONTH 5'!C61)</f>
        <v>.</v>
      </c>
      <c r="B15" s="101">
        <f>IF('MONTH 5'!E61&gt;=1,"",'MONTH 5'!D61)</f>
        <v>0</v>
      </c>
      <c r="C15" s="37"/>
      <c r="D15" s="98">
        <f>'Month 4 Sum'!D15</f>
        <v>0</v>
      </c>
      <c r="E15" s="73">
        <f>'Month 4 Sum'!E15</f>
        <v>0</v>
      </c>
      <c r="F15" s="44"/>
      <c r="G15" s="588"/>
      <c r="H15" s="868"/>
      <c r="I15" s="869"/>
      <c r="J15" s="869"/>
      <c r="K15" s="869"/>
      <c r="L15" s="869"/>
      <c r="M15" s="869"/>
      <c r="N15" s="870"/>
      <c r="O15" s="588"/>
      <c r="P15" s="588"/>
    </row>
    <row r="16" spans="1:16" ht="12.75">
      <c r="A16" s="100" t="str">
        <f>IF('MONTH 5'!E62&gt;0,"",'MONTH 5'!C62)</f>
        <v>.</v>
      </c>
      <c r="B16" s="101">
        <f>IF('MONTH 5'!E62&gt;=1,"",'MONTH 5'!D62)</f>
        <v>0</v>
      </c>
      <c r="C16" s="37"/>
      <c r="D16" s="98">
        <f>'Month 4 Sum'!D16</f>
        <v>0</v>
      </c>
      <c r="E16" s="73">
        <f>'Month 4 Sum'!E16</f>
        <v>0</v>
      </c>
      <c r="F16" s="44"/>
      <c r="G16" s="588"/>
      <c r="H16" s="868"/>
      <c r="I16" s="869"/>
      <c r="J16" s="869"/>
      <c r="K16" s="869"/>
      <c r="L16" s="869"/>
      <c r="M16" s="869"/>
      <c r="N16" s="870"/>
      <c r="O16" s="588"/>
      <c r="P16" s="588"/>
    </row>
    <row r="17" spans="1:16" ht="12.75">
      <c r="A17" s="100" t="str">
        <f>IF('MONTH 5'!E63&gt;0,"",'MONTH 5'!C63)</f>
        <v>.</v>
      </c>
      <c r="B17" s="101">
        <f>IF('MONTH 5'!E63&gt;=1,"",'MONTH 5'!D63)</f>
        <v>0</v>
      </c>
      <c r="C17" s="37"/>
      <c r="D17" s="98">
        <f>'Month 4 Sum'!D17</f>
        <v>0</v>
      </c>
      <c r="E17" s="73">
        <f>'Month 4 Sum'!E17</f>
        <v>0</v>
      </c>
      <c r="F17" s="44"/>
      <c r="G17" s="588"/>
      <c r="H17" s="868"/>
      <c r="I17" s="869"/>
      <c r="J17" s="869"/>
      <c r="K17" s="869"/>
      <c r="L17" s="869"/>
      <c r="M17" s="869"/>
      <c r="N17" s="870"/>
      <c r="O17" s="588"/>
      <c r="P17" s="588"/>
    </row>
    <row r="18" spans="1:16" ht="12.75">
      <c r="A18" s="100" t="str">
        <f>IF('MONTH 5'!E64&gt;0,"",'MONTH 5'!C64)</f>
        <v>.</v>
      </c>
      <c r="B18" s="101">
        <f>IF('MONTH 5'!E64&gt;=1,"",'MONTH 5'!D64)</f>
        <v>0</v>
      </c>
      <c r="C18" s="37"/>
      <c r="D18" s="98">
        <f>'Month 4 Sum'!D18</f>
        <v>0</v>
      </c>
      <c r="E18" s="73">
        <f>'Month 4 Sum'!E18</f>
        <v>0</v>
      </c>
      <c r="F18" s="44"/>
      <c r="G18" s="588"/>
      <c r="H18" s="868"/>
      <c r="I18" s="869"/>
      <c r="J18" s="869"/>
      <c r="K18" s="869"/>
      <c r="L18" s="869"/>
      <c r="M18" s="869"/>
      <c r="N18" s="870"/>
      <c r="O18" s="588"/>
      <c r="P18" s="588"/>
    </row>
    <row r="19" spans="1:16" ht="12.75">
      <c r="A19" s="100" t="str">
        <f>IF('MONTH 5'!E65&gt;0,"",'MONTH 5'!C65)</f>
        <v>.</v>
      </c>
      <c r="B19" s="101">
        <f>IF('MONTH 5'!E65&gt;=1,"",'MONTH 5'!D65)</f>
        <v>0</v>
      </c>
      <c r="C19" s="37"/>
      <c r="D19" s="98">
        <f>'Month 4 Sum'!D19</f>
        <v>0</v>
      </c>
      <c r="E19" s="73">
        <f>'Month 4 Sum'!E19</f>
        <v>0</v>
      </c>
      <c r="F19" s="44"/>
      <c r="G19" s="588"/>
      <c r="H19" s="868"/>
      <c r="I19" s="869"/>
      <c r="J19" s="869"/>
      <c r="K19" s="869"/>
      <c r="L19" s="869"/>
      <c r="M19" s="869"/>
      <c r="N19" s="870"/>
      <c r="O19" s="588"/>
      <c r="P19" s="588"/>
    </row>
    <row r="20" spans="1:16" ht="12.75">
      <c r="A20" s="100" t="str">
        <f>IF('MONTH 5'!E66&gt;0,"",'MONTH 5'!C66)</f>
        <v>.</v>
      </c>
      <c r="B20" s="101">
        <f>IF('MONTH 5'!E66&gt;=1,"",'MONTH 5'!D66)</f>
        <v>0</v>
      </c>
      <c r="C20" s="37"/>
      <c r="D20" s="98">
        <f>'Month 4 Sum'!D20</f>
        <v>0</v>
      </c>
      <c r="E20" s="73">
        <f>'Month 4 Sum'!E20</f>
        <v>0</v>
      </c>
      <c r="F20" s="44"/>
      <c r="G20" s="588"/>
      <c r="H20" s="868"/>
      <c r="I20" s="869"/>
      <c r="J20" s="869"/>
      <c r="K20" s="869"/>
      <c r="L20" s="869"/>
      <c r="M20" s="869"/>
      <c r="N20" s="870"/>
      <c r="O20" s="588"/>
      <c r="P20" s="588"/>
    </row>
    <row r="21" spans="1:16" ht="12.75">
      <c r="A21" s="100" t="str">
        <f>IF('MONTH 5'!E67&gt;0,"",'MONTH 5'!C67)</f>
        <v>.</v>
      </c>
      <c r="B21" s="101">
        <f>IF('MONTH 5'!E67&gt;=1,"",'MONTH 5'!D67)</f>
        <v>0</v>
      </c>
      <c r="C21" s="37"/>
      <c r="D21" s="98">
        <f>'Month 4 Sum'!D21</f>
        <v>0</v>
      </c>
      <c r="E21" s="73">
        <f>'Month 4 Sum'!E21</f>
        <v>0</v>
      </c>
      <c r="F21" s="44"/>
      <c r="G21" s="588"/>
      <c r="H21" s="868"/>
      <c r="I21" s="869"/>
      <c r="J21" s="869"/>
      <c r="K21" s="869"/>
      <c r="L21" s="869"/>
      <c r="M21" s="869"/>
      <c r="N21" s="870"/>
      <c r="O21" s="588"/>
      <c r="P21" s="588"/>
    </row>
    <row r="22" spans="1:16" ht="12.75">
      <c r="A22" s="100" t="str">
        <f>IF('MONTH 5'!E68&gt;0,"",'MONTH 5'!C68)</f>
        <v>.</v>
      </c>
      <c r="B22" s="101">
        <f>IF('MONTH 5'!E68&gt;=1,"",'MONTH 5'!D68)</f>
        <v>0</v>
      </c>
      <c r="C22" s="37"/>
      <c r="D22" s="98">
        <f>'Month 4 Sum'!D22</f>
        <v>0</v>
      </c>
      <c r="E22" s="73">
        <f>'Month 4 Sum'!E22</f>
        <v>0</v>
      </c>
      <c r="F22" s="44"/>
      <c r="G22" s="588"/>
      <c r="H22" s="868"/>
      <c r="I22" s="869"/>
      <c r="J22" s="869"/>
      <c r="K22" s="869"/>
      <c r="L22" s="869"/>
      <c r="M22" s="869"/>
      <c r="N22" s="870"/>
      <c r="O22" s="588"/>
      <c r="P22" s="588"/>
    </row>
    <row r="23" spans="1:16" ht="12.75">
      <c r="A23" s="100" t="str">
        <f>IF('MONTH 5'!E69&gt;0,"",'MONTH 5'!C69)</f>
        <v>.</v>
      </c>
      <c r="B23" s="101">
        <f>IF('MONTH 5'!E69&gt;=1,"",'MONTH 5'!D69)</f>
        <v>0</v>
      </c>
      <c r="C23" s="37"/>
      <c r="D23" s="98">
        <f>'Month 4 Sum'!D23</f>
        <v>0</v>
      </c>
      <c r="E23" s="73">
        <f>'Month 4 Sum'!E23</f>
        <v>0</v>
      </c>
      <c r="F23" s="44"/>
      <c r="G23" s="588"/>
      <c r="H23" s="868"/>
      <c r="I23" s="869"/>
      <c r="J23" s="869"/>
      <c r="K23" s="869"/>
      <c r="L23" s="869"/>
      <c r="M23" s="869"/>
      <c r="N23" s="870"/>
      <c r="O23" s="588"/>
      <c r="P23" s="588"/>
    </row>
    <row r="24" spans="1:16" ht="13.5" thickBot="1">
      <c r="A24" s="100" t="str">
        <f>IF('MONTH 5'!E70&gt;0,"",'MONTH 5'!C70)</f>
        <v>.</v>
      </c>
      <c r="B24" s="101">
        <f>IF('MONTH 5'!E70&gt;=1,"",'MONTH 5'!D70)</f>
        <v>0</v>
      </c>
      <c r="C24" s="37"/>
      <c r="D24" s="98">
        <f>'Month 4 Sum'!D24</f>
        <v>0</v>
      </c>
      <c r="E24" s="73">
        <f>'Month 4 Sum'!E24</f>
        <v>0</v>
      </c>
      <c r="F24" s="44"/>
      <c r="G24" s="588"/>
      <c r="H24" s="871"/>
      <c r="I24" s="872"/>
      <c r="J24" s="872"/>
      <c r="K24" s="872"/>
      <c r="L24" s="872"/>
      <c r="M24" s="872"/>
      <c r="N24" s="873"/>
      <c r="O24" s="588"/>
      <c r="P24" s="588"/>
    </row>
    <row r="25" spans="1:16" ht="13.5" thickTop="1">
      <c r="A25" s="100" t="str">
        <f>IF('MONTH 5'!E71&gt;0,"",'MONTH 5'!C71)</f>
        <v>.</v>
      </c>
      <c r="B25" s="101">
        <f>IF('MONTH 5'!E71&gt;=1,"",'MONTH 5'!D71)</f>
        <v>0</v>
      </c>
      <c r="C25" s="37"/>
      <c r="D25" s="98">
        <f>'Month 4 Sum'!D25</f>
        <v>0</v>
      </c>
      <c r="E25" s="73">
        <f>'Month 4 Sum'!E25</f>
        <v>0</v>
      </c>
      <c r="F25" s="44"/>
      <c r="G25" s="588"/>
      <c r="H25" s="588"/>
      <c r="I25" s="588"/>
      <c r="J25" s="588"/>
      <c r="K25" s="588"/>
      <c r="L25" s="588"/>
      <c r="M25" s="588"/>
      <c r="N25" s="588"/>
      <c r="O25" s="588"/>
      <c r="P25" s="588"/>
    </row>
    <row r="26" spans="1:16" ht="12.75">
      <c r="A26" s="100" t="str">
        <f>IF('MONTH 5'!E72&gt;0,"",'MONTH 5'!C72)</f>
        <v>.</v>
      </c>
      <c r="B26" s="101">
        <f>IF('MONTH 5'!E72&gt;=1,"",'MONTH 5'!D72)</f>
        <v>0</v>
      </c>
      <c r="C26" s="37"/>
      <c r="D26" s="98">
        <f>'Month 4 Sum'!D26</f>
        <v>0</v>
      </c>
      <c r="E26" s="73">
        <f>'Month 4 Sum'!E26</f>
        <v>0</v>
      </c>
      <c r="F26" s="44"/>
      <c r="G26" s="588"/>
      <c r="H26" s="882" t="s">
        <v>158</v>
      </c>
      <c r="I26" s="882"/>
      <c r="J26" s="882"/>
      <c r="K26" s="882"/>
      <c r="L26" s="882"/>
      <c r="M26" s="588"/>
      <c r="N26" s="588"/>
      <c r="O26" s="588"/>
      <c r="P26" s="588"/>
    </row>
    <row r="27" spans="1:16" ht="12.75">
      <c r="A27" s="100" t="str">
        <f>IF('MONTH 5'!E73&gt;0,"",'MONTH 5'!C73)</f>
        <v>.</v>
      </c>
      <c r="B27" s="101">
        <f>IF('MONTH 5'!E73&gt;=1,"",'MONTH 5'!D73)</f>
        <v>0</v>
      </c>
      <c r="C27" s="37"/>
      <c r="D27" s="98">
        <f>'Month 4 Sum'!D27</f>
        <v>0</v>
      </c>
      <c r="E27" s="73">
        <f>'Month 4 Sum'!E27</f>
        <v>0</v>
      </c>
      <c r="F27" s="44"/>
      <c r="G27" s="588"/>
      <c r="H27" s="588"/>
      <c r="I27" s="588"/>
      <c r="J27" s="588"/>
      <c r="K27" s="588"/>
      <c r="L27" s="588"/>
      <c r="M27" s="588"/>
      <c r="N27" s="588"/>
      <c r="O27" s="588"/>
      <c r="P27" s="588"/>
    </row>
    <row r="28" spans="1:16" ht="12.75">
      <c r="A28" s="100" t="str">
        <f>IF('MONTH 5'!E74&gt;0,"",'MONTH 5'!C74)</f>
        <v>.</v>
      </c>
      <c r="B28" s="101">
        <f>IF('MONTH 5'!E74&gt;=1,"",'MONTH 5'!D74)</f>
        <v>0</v>
      </c>
      <c r="C28" s="37"/>
      <c r="D28" s="98">
        <f>'Month 4 Sum'!D28</f>
        <v>0</v>
      </c>
      <c r="E28" s="73">
        <f>'Month 4 Sum'!E28</f>
        <v>0</v>
      </c>
      <c r="F28" s="44"/>
      <c r="G28" s="588"/>
      <c r="H28" s="588"/>
      <c r="I28" s="588"/>
      <c r="J28" s="588"/>
      <c r="K28" s="588"/>
      <c r="L28" s="588"/>
      <c r="M28" s="588"/>
      <c r="N28" s="588"/>
      <c r="O28" s="588"/>
      <c r="P28" s="588"/>
    </row>
    <row r="29" spans="1:16" ht="12.75">
      <c r="A29" s="100" t="str">
        <f>IF('MONTH 5'!E75&gt;0,"",'MONTH 5'!C75)</f>
        <v>.</v>
      </c>
      <c r="B29" s="101">
        <f>IF('MONTH 5'!E75&gt;=1,"",'MONTH 5'!D75)</f>
        <v>0</v>
      </c>
      <c r="C29" s="37"/>
      <c r="D29" s="98">
        <f>'Month 4 Sum'!D29</f>
        <v>0</v>
      </c>
      <c r="E29" s="73">
        <f>'Month 4 Sum'!E29</f>
        <v>0</v>
      </c>
      <c r="F29" s="44"/>
      <c r="G29" s="588"/>
      <c r="H29" s="588"/>
      <c r="I29" s="588"/>
      <c r="J29" s="588"/>
      <c r="K29" s="588"/>
      <c r="L29" s="588"/>
      <c r="M29" s="588"/>
      <c r="N29" s="588"/>
      <c r="O29" s="588"/>
      <c r="P29" s="588"/>
    </row>
    <row r="30" spans="1:16" ht="12.75">
      <c r="A30" s="100" t="str">
        <f>IF('MONTH 5'!E76&gt;0,"",'MONTH 5'!C76)</f>
        <v>.</v>
      </c>
      <c r="B30" s="101">
        <f>IF('MONTH 5'!E76&gt;=1,"",'MONTH 5'!D76)</f>
        <v>0</v>
      </c>
      <c r="C30" s="37"/>
      <c r="D30" s="98">
        <f>'Month 4 Sum'!D30</f>
        <v>0</v>
      </c>
      <c r="E30" s="73">
        <f>'Month 4 Sum'!E30</f>
        <v>0</v>
      </c>
      <c r="F30" s="44"/>
      <c r="G30" s="588"/>
      <c r="H30" s="588"/>
      <c r="I30" s="588"/>
      <c r="J30" s="588"/>
      <c r="K30" s="588"/>
      <c r="L30" s="588"/>
      <c r="M30" s="588"/>
      <c r="N30" s="588"/>
      <c r="O30" s="588"/>
      <c r="P30" s="588"/>
    </row>
    <row r="31" spans="1:16" ht="12.75">
      <c r="A31" s="100" t="str">
        <f>IF('MONTH 5'!E77&gt;0,"",'MONTH 5'!C77)</f>
        <v>.</v>
      </c>
      <c r="B31" s="101">
        <f>IF('MONTH 5'!E77&gt;=1,"",'MONTH 5'!D77)</f>
        <v>0</v>
      </c>
      <c r="C31" s="37"/>
      <c r="D31" s="98">
        <f>'Month 4 Sum'!D31</f>
        <v>0</v>
      </c>
      <c r="E31" s="73">
        <f>'Month 4 Sum'!E31</f>
        <v>0</v>
      </c>
      <c r="F31" s="44"/>
      <c r="G31" s="588"/>
      <c r="H31" s="588"/>
      <c r="I31" s="588"/>
      <c r="J31" s="588"/>
      <c r="K31" s="588"/>
      <c r="L31" s="588"/>
      <c r="M31" s="588"/>
      <c r="N31" s="588"/>
      <c r="O31" s="588"/>
      <c r="P31" s="588"/>
    </row>
    <row r="32" spans="1:16" ht="12.75">
      <c r="A32" s="100" t="str">
        <f>IF('MONTH 5'!E78&gt;0,"",'MONTH 5'!C78)</f>
        <v>.</v>
      </c>
      <c r="B32" s="101">
        <f>IF('MONTH 5'!E78&gt;=1,"",'MONTH 5'!D78)</f>
        <v>0</v>
      </c>
      <c r="C32" s="37"/>
      <c r="D32" s="98">
        <f>'Month 4 Sum'!D32</f>
        <v>0</v>
      </c>
      <c r="E32" s="73">
        <f>'Month 4 Sum'!E32</f>
        <v>0</v>
      </c>
      <c r="F32" s="44"/>
      <c r="G32" s="588"/>
      <c r="H32" s="588"/>
      <c r="I32" s="588"/>
      <c r="J32" s="588"/>
      <c r="K32" s="588"/>
      <c r="L32" s="588"/>
      <c r="M32" s="588"/>
      <c r="N32" s="588"/>
      <c r="O32" s="588"/>
      <c r="P32" s="588"/>
    </row>
    <row r="33" spans="1:16" ht="12.75">
      <c r="A33" s="100" t="str">
        <f>IF('MONTH 5'!E79&gt;0,"",'MONTH 5'!C79)</f>
        <v>.</v>
      </c>
      <c r="B33" s="101">
        <f>IF('MONTH 5'!E79&gt;=1,"",'MONTH 5'!D79)</f>
        <v>0</v>
      </c>
      <c r="C33" s="37"/>
      <c r="D33" s="98">
        <f>'Month 4 Sum'!D33</f>
        <v>0</v>
      </c>
      <c r="E33" s="73">
        <f>'Month 4 Sum'!E33</f>
        <v>0</v>
      </c>
      <c r="F33" s="44"/>
      <c r="G33" s="588"/>
      <c r="H33" s="588"/>
      <c r="I33" s="588"/>
      <c r="J33" s="588"/>
      <c r="K33" s="588"/>
      <c r="L33" s="588"/>
      <c r="M33" s="588"/>
      <c r="N33" s="588"/>
      <c r="O33" s="588"/>
      <c r="P33" s="588"/>
    </row>
    <row r="34" spans="1:16" ht="12.75">
      <c r="A34" s="100" t="str">
        <f>IF('MONTH 5'!E80&gt;0,"",'MONTH 5'!C80)</f>
        <v>.</v>
      </c>
      <c r="B34" s="101">
        <f>IF('MONTH 5'!E80&gt;=1,"",'MONTH 5'!D80)</f>
        <v>0</v>
      </c>
      <c r="C34" s="37"/>
      <c r="D34" s="98">
        <f>'Month 4 Sum'!D34</f>
        <v>0</v>
      </c>
      <c r="E34" s="73">
        <f>'Month 4 Sum'!E34</f>
        <v>0</v>
      </c>
      <c r="F34" s="44"/>
      <c r="G34" s="588"/>
      <c r="H34" s="588"/>
      <c r="I34" s="588"/>
      <c r="J34" s="588"/>
      <c r="K34" s="588"/>
      <c r="L34" s="588"/>
      <c r="M34" s="588"/>
      <c r="N34" s="588"/>
      <c r="O34" s="588"/>
      <c r="P34" s="588"/>
    </row>
    <row r="35" spans="1:16" ht="12.75">
      <c r="A35" s="100" t="str">
        <f>IF('MONTH 5'!E81&gt;0,"",'MONTH 5'!C81)</f>
        <v>.</v>
      </c>
      <c r="B35" s="101">
        <f>IF('MONTH 5'!E81&gt;=1,"",'MONTH 5'!D81)</f>
        <v>0</v>
      </c>
      <c r="C35" s="37"/>
      <c r="D35" s="37"/>
      <c r="E35" s="38">
        <f>SUM(E12:E34)</f>
        <v>0</v>
      </c>
      <c r="F35" s="44"/>
      <c r="G35" s="588"/>
      <c r="H35" s="588"/>
      <c r="I35" s="588"/>
      <c r="J35" s="588"/>
      <c r="K35" s="588"/>
      <c r="L35" s="588"/>
      <c r="M35" s="588"/>
      <c r="N35" s="588"/>
      <c r="O35" s="588"/>
      <c r="P35" s="588"/>
    </row>
    <row r="36" spans="1:16" ht="12.75">
      <c r="A36" s="100" t="str">
        <f>IF('MONTH 5'!E82&gt;0,"",'MONTH 5'!C82)</f>
        <v>.</v>
      </c>
      <c r="B36" s="101">
        <f>IF('MONTH 5'!E82&gt;=1,"",'MONTH 5'!D82)</f>
        <v>0</v>
      </c>
      <c r="C36" s="37"/>
      <c r="D36" s="37"/>
      <c r="E36" s="37"/>
      <c r="F36" s="44"/>
      <c r="G36" s="588"/>
      <c r="H36" s="588"/>
      <c r="I36" s="588"/>
      <c r="J36" s="588"/>
      <c r="K36" s="588"/>
      <c r="L36" s="588"/>
      <c r="M36" s="588"/>
      <c r="N36" s="588"/>
      <c r="O36" s="588"/>
      <c r="P36" s="588"/>
    </row>
    <row r="37" spans="1:16" ht="12.75">
      <c r="A37" s="100" t="str">
        <f>IF('MONTH 5'!E83&gt;0,"",'MONTH 5'!C83)</f>
        <v>.</v>
      </c>
      <c r="B37" s="101">
        <f>IF('MONTH 5'!E83&gt;=1,"",'MONTH 5'!D83)</f>
        <v>0</v>
      </c>
      <c r="C37" s="37"/>
      <c r="D37" s="37"/>
      <c r="E37" s="37"/>
      <c r="F37" s="44"/>
      <c r="G37" s="588"/>
      <c r="H37" s="588"/>
      <c r="I37" s="588"/>
      <c r="J37" s="588"/>
      <c r="K37" s="588"/>
      <c r="L37" s="588"/>
      <c r="M37" s="588"/>
      <c r="N37" s="588"/>
      <c r="O37" s="588"/>
      <c r="P37" s="588"/>
    </row>
    <row r="38" spans="1:16" ht="12.75">
      <c r="A38" s="100" t="str">
        <f>IF('MONTH 5'!E84&gt;0,"",'MONTH 5'!C84)</f>
        <v>.</v>
      </c>
      <c r="B38" s="101">
        <f>IF('MONTH 5'!E84&gt;=1,"",'MONTH 5'!D84)</f>
        <v>0</v>
      </c>
      <c r="C38" s="37"/>
      <c r="D38" s="37" t="s">
        <v>128</v>
      </c>
      <c r="E38" s="37"/>
      <c r="F38" s="19">
        <f>E35+B53</f>
        <v>0</v>
      </c>
      <c r="G38" s="588"/>
      <c r="H38" s="588"/>
      <c r="I38" s="588"/>
      <c r="J38" s="588"/>
      <c r="K38" s="588"/>
      <c r="L38" s="588"/>
      <c r="M38" s="588"/>
      <c r="N38" s="588"/>
      <c r="O38" s="588"/>
      <c r="P38" s="588"/>
    </row>
    <row r="39" spans="1:16" ht="12.75">
      <c r="A39" s="100" t="str">
        <f>IF('MONTH 5'!E85&gt;0,"",'MONTH 5'!C85)</f>
        <v>.</v>
      </c>
      <c r="B39" s="101">
        <f>IF('MONTH 5'!E85&gt;=1,"",'MONTH 5'!D85)</f>
        <v>0</v>
      </c>
      <c r="C39" s="37"/>
      <c r="D39" s="37" t="s">
        <v>64</v>
      </c>
      <c r="E39" s="37"/>
      <c r="F39" s="19">
        <f>$F$8+$F$9-$F38</f>
        <v>0</v>
      </c>
      <c r="G39" s="588"/>
      <c r="H39" s="588"/>
      <c r="I39" s="588"/>
      <c r="J39" s="588"/>
      <c r="K39" s="588"/>
      <c r="L39" s="588"/>
      <c r="M39" s="588"/>
      <c r="N39" s="588"/>
      <c r="O39" s="588"/>
      <c r="P39" s="588"/>
    </row>
    <row r="40" spans="1:16" ht="12.75">
      <c r="A40" s="100" t="str">
        <f>IF('MONTH 5'!E86&gt;0,"",'MONTH 5'!C86)</f>
        <v>.</v>
      </c>
      <c r="B40" s="101">
        <f>IF('MONTH 5'!E86&gt;=1,"",'MONTH 5'!D86)</f>
        <v>0</v>
      </c>
      <c r="C40" s="37"/>
      <c r="D40" s="37" t="s">
        <v>65</v>
      </c>
      <c r="E40" s="37"/>
      <c r="F40" s="56">
        <v>0</v>
      </c>
      <c r="G40" s="591">
        <f>'INVESTMENT REGISTER'!K4</f>
        <v>0</v>
      </c>
      <c r="H40" s="588" t="s">
        <v>3</v>
      </c>
      <c r="I40" s="588"/>
      <c r="J40" s="588"/>
      <c r="K40" s="588"/>
      <c r="L40" s="588"/>
      <c r="M40" s="588"/>
      <c r="N40" s="588"/>
      <c r="O40" s="588"/>
      <c r="P40" s="588"/>
    </row>
    <row r="41" spans="1:16" ht="12.75">
      <c r="A41" s="100" t="str">
        <f>IF('MONTH 5'!E87&gt;0,"",'MONTH 5'!C87)</f>
        <v>.</v>
      </c>
      <c r="B41" s="101">
        <f>IF('MONTH 5'!E87&gt;=1,"",'MONTH 5'!D87)</f>
        <v>0</v>
      </c>
      <c r="C41" s="37"/>
      <c r="D41" s="37" t="s">
        <v>66</v>
      </c>
      <c r="E41" s="37"/>
      <c r="F41" s="19">
        <f>SUM(F39:F40)</f>
        <v>0</v>
      </c>
      <c r="G41" s="588"/>
      <c r="H41" s="588" t="s">
        <v>1</v>
      </c>
      <c r="I41" s="588"/>
      <c r="J41" s="588"/>
      <c r="K41" s="588"/>
      <c r="L41" s="588"/>
      <c r="M41" s="588"/>
      <c r="N41" s="588"/>
      <c r="O41" s="588"/>
      <c r="P41" s="588"/>
    </row>
    <row r="42" spans="1:16" ht="12.75">
      <c r="A42" s="100" t="str">
        <f>IF('MONTH 5'!E88&gt;0,"",'MONTH 5'!C88)</f>
        <v>.</v>
      </c>
      <c r="B42" s="101">
        <f>IF('MONTH 5'!E88&gt;=1,"",'MONTH 5'!D88)</f>
        <v>0</v>
      </c>
      <c r="C42" s="37"/>
      <c r="D42" s="37"/>
      <c r="E42" s="37"/>
      <c r="F42" s="44"/>
      <c r="G42" s="588"/>
      <c r="H42" s="590" t="s">
        <v>2</v>
      </c>
      <c r="I42" s="588"/>
      <c r="J42" s="588"/>
      <c r="K42" s="588"/>
      <c r="L42" s="588"/>
      <c r="M42" s="588"/>
      <c r="N42" s="588"/>
      <c r="O42" s="588"/>
      <c r="P42" s="588"/>
    </row>
    <row r="43" spans="1:16" ht="12.75">
      <c r="A43" s="100" t="str">
        <f>IF('MONTH 5'!E89&gt;0,"",'MONTH 5'!C89)</f>
        <v>.</v>
      </c>
      <c r="B43" s="101">
        <f>IF('MONTH 5'!E89&gt;=1,"",'MONTH 5'!D89)</f>
        <v>0</v>
      </c>
      <c r="C43" s="37"/>
      <c r="D43" s="37"/>
      <c r="E43" s="37"/>
      <c r="F43" s="44"/>
      <c r="G43" s="588"/>
      <c r="H43" s="588" t="s">
        <v>4</v>
      </c>
      <c r="I43" s="588"/>
      <c r="J43" s="588"/>
      <c r="K43" s="588"/>
      <c r="L43" s="588"/>
      <c r="M43" s="588"/>
      <c r="N43" s="588"/>
      <c r="O43" s="588"/>
      <c r="P43" s="588"/>
    </row>
    <row r="44" spans="1:16" ht="12.75">
      <c r="A44" s="100" t="str">
        <f>IF('MONTH 5'!E90&gt;0,"",'MONTH 5'!C90)</f>
        <v>.</v>
      </c>
      <c r="B44" s="101">
        <f>IF('MONTH 5'!E90&gt;=1,"",'MONTH 5'!D90)</f>
        <v>0</v>
      </c>
      <c r="D44" s="37" t="s">
        <v>106</v>
      </c>
      <c r="E44" s="37"/>
      <c r="F44" s="19">
        <f>'Base Data'!I9</f>
        <v>0</v>
      </c>
      <c r="G44" s="588"/>
      <c r="H44" s="588"/>
      <c r="I44" s="588"/>
      <c r="J44" s="588"/>
      <c r="K44" s="588"/>
      <c r="L44" s="588"/>
      <c r="M44" s="588"/>
      <c r="N44" s="588"/>
      <c r="O44" s="588"/>
      <c r="P44" s="588"/>
    </row>
    <row r="45" spans="1:16" ht="12.75">
      <c r="A45" s="100" t="str">
        <f>IF('MONTH 5'!E91&gt;0,"",'MONTH 5'!C91)</f>
        <v>.</v>
      </c>
      <c r="B45" s="101">
        <f>IF('MONTH 5'!E91&gt;=1,"",'MONTH 5'!D91)</f>
        <v>0</v>
      </c>
      <c r="D45" s="37" t="s">
        <v>107</v>
      </c>
      <c r="E45" s="37"/>
      <c r="F45" s="19">
        <f>'MONTH 5'!D50</f>
        <v>0</v>
      </c>
      <c r="G45" s="588"/>
      <c r="H45" s="588"/>
      <c r="I45" s="588"/>
      <c r="J45" s="588"/>
      <c r="K45" s="588"/>
      <c r="L45" s="588"/>
      <c r="M45" s="588"/>
      <c r="N45" s="588"/>
      <c r="O45" s="588"/>
      <c r="P45" s="588"/>
    </row>
    <row r="46" spans="1:16" ht="12.75">
      <c r="A46" s="100" t="str">
        <f>IF('MONTH 5'!E92&gt;0,"",'MONTH 5'!C92)</f>
        <v>.</v>
      </c>
      <c r="B46" s="101">
        <f>IF('MONTH 5'!E92&gt;=1,"",'MONTH 5'!D92)</f>
        <v>0</v>
      </c>
      <c r="D46" s="37" t="s">
        <v>108</v>
      </c>
      <c r="E46" s="37"/>
      <c r="F46" s="19">
        <f>'MONTH 5'!D101</f>
        <v>0</v>
      </c>
      <c r="G46" s="588"/>
      <c r="H46" s="588"/>
      <c r="I46" s="588"/>
      <c r="J46" s="588"/>
      <c r="K46" s="588"/>
      <c r="L46" s="588"/>
      <c r="M46" s="588"/>
      <c r="N46" s="588"/>
      <c r="O46" s="588"/>
      <c r="P46" s="588"/>
    </row>
    <row r="47" spans="1:16" ht="12.75">
      <c r="A47" s="100" t="str">
        <f>IF('MONTH 5'!E93&gt;0,"",'MONTH 5'!C93)</f>
        <v>.</v>
      </c>
      <c r="B47" s="101">
        <f>IF('MONTH 5'!E93&gt;=1,"",'MONTH 5'!D93)</f>
        <v>0</v>
      </c>
      <c r="D47" s="37" t="s">
        <v>67</v>
      </c>
      <c r="E47" s="37"/>
      <c r="F47" s="19">
        <f>F44+F45-F46</f>
        <v>0</v>
      </c>
      <c r="G47" s="588"/>
      <c r="H47" s="588"/>
      <c r="I47" s="588"/>
      <c r="J47" s="588"/>
      <c r="K47" s="588"/>
      <c r="L47" s="588"/>
      <c r="M47" s="588"/>
      <c r="N47" s="588"/>
      <c r="O47" s="588"/>
      <c r="P47" s="588"/>
    </row>
    <row r="48" spans="1:16" ht="12.75">
      <c r="A48" s="100" t="str">
        <f>IF('MONTH 5'!E94&gt;0,"",'MONTH 5'!C94)</f>
        <v>.</v>
      </c>
      <c r="B48" s="101">
        <f>IF('MONTH 5'!E94&gt;=1,"",'MONTH 5'!D94)</f>
        <v>0</v>
      </c>
      <c r="D48" s="37" t="s">
        <v>68</v>
      </c>
      <c r="E48" s="37"/>
      <c r="F48" s="19">
        <f>F40</f>
        <v>0</v>
      </c>
      <c r="G48" s="588"/>
      <c r="H48" s="588"/>
      <c r="I48" s="588"/>
      <c r="J48" s="588"/>
      <c r="K48" s="588"/>
      <c r="L48" s="588"/>
      <c r="M48" s="588"/>
      <c r="N48" s="588"/>
      <c r="O48" s="588"/>
      <c r="P48" s="588"/>
    </row>
    <row r="49" spans="1:16" ht="12.75">
      <c r="A49" s="100" t="str">
        <f>IF('MONTH 5'!E95&gt;0,"",'MONTH 5'!C95)</f>
        <v>.</v>
      </c>
      <c r="B49" s="101">
        <f>IF('MONTH 5'!E95&gt;=1,"",'MONTH 5'!D95)</f>
        <v>0</v>
      </c>
      <c r="D49" s="37" t="s">
        <v>66</v>
      </c>
      <c r="E49" s="37"/>
      <c r="F49" s="19">
        <f>F47+F48</f>
        <v>0</v>
      </c>
      <c r="G49" s="588"/>
      <c r="H49" s="588"/>
      <c r="I49" s="588"/>
      <c r="J49" s="588"/>
      <c r="K49" s="588"/>
      <c r="L49" s="588"/>
      <c r="M49" s="588"/>
      <c r="N49" s="588"/>
      <c r="O49" s="588"/>
      <c r="P49" s="588"/>
    </row>
    <row r="50" spans="1:16" ht="12.75">
      <c r="A50" s="100" t="str">
        <f>IF('MONTH 5'!E96&gt;0,"",'MONTH 5'!C96)</f>
        <v>.</v>
      </c>
      <c r="B50" s="101">
        <f>IF('MONTH 5'!E96&gt;=1,"",'MONTH 5'!D96)</f>
        <v>0</v>
      </c>
      <c r="C50" s="37"/>
      <c r="D50" s="37"/>
      <c r="E50" s="37"/>
      <c r="F50" s="50"/>
      <c r="G50" s="588"/>
      <c r="H50" s="588"/>
      <c r="I50" s="588"/>
      <c r="J50" s="588"/>
      <c r="K50" s="588"/>
      <c r="L50" s="588"/>
      <c r="M50" s="588"/>
      <c r="N50" s="588"/>
      <c r="O50" s="588"/>
      <c r="P50" s="588"/>
    </row>
    <row r="51" spans="1:16" ht="12.75">
      <c r="A51" s="100" t="str">
        <f>IF('MONTH 5'!E97&gt;0,"",'MONTH 5'!C97)</f>
        <v>.</v>
      </c>
      <c r="B51" s="101">
        <f>IF('MONTH 5'!E97&gt;=1,"",'MONTH 5'!D97)</f>
        <v>0</v>
      </c>
      <c r="C51" s="37"/>
      <c r="D51" s="51">
        <f>IF($F$41&lt;&gt;$F$49,"DOES NOT BALANCE","")</f>
      </c>
      <c r="E51" s="37"/>
      <c r="F51" s="50"/>
      <c r="G51" s="588"/>
      <c r="H51" s="588"/>
      <c r="I51" s="588"/>
      <c r="J51" s="588"/>
      <c r="K51" s="588"/>
      <c r="L51" s="588"/>
      <c r="M51" s="588"/>
      <c r="N51" s="588"/>
      <c r="O51" s="588"/>
      <c r="P51" s="588"/>
    </row>
    <row r="52" spans="1:16" ht="12.75">
      <c r="A52" s="100" t="str">
        <f>IF('MONTH 5'!E98&gt;0,"",'MONTH 5'!C98)</f>
        <v>.</v>
      </c>
      <c r="B52" s="101">
        <f>IF('MONTH 5'!E98&gt;=1,"",'MONTH 5'!D98)</f>
        <v>0</v>
      </c>
      <c r="C52" s="37"/>
      <c r="D52" s="37"/>
      <c r="E52" s="37"/>
      <c r="F52" s="654" t="s">
        <v>194</v>
      </c>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59"/>
      <c r="C62" s="179" t="str">
        <f>UPPER('Base Data'!D9&amp;" ACCOUNT")</f>
        <v> ACCOUNT</v>
      </c>
      <c r="D62" s="81"/>
      <c r="E62" s="37"/>
      <c r="F62" s="44"/>
    </row>
    <row r="63" spans="1:6" ht="12.75">
      <c r="A63" s="861" t="s">
        <v>103</v>
      </c>
      <c r="B63" s="862"/>
      <c r="C63" s="862"/>
      <c r="D63" s="862"/>
      <c r="E63" s="433" t="str">
        <f>C6</f>
        <v>November</v>
      </c>
      <c r="F63" s="434">
        <f>D6</f>
        <v>2010</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November</v>
      </c>
      <c r="C66" s="17" t="s">
        <v>104</v>
      </c>
      <c r="D66" s="61" t="s">
        <v>53</v>
      </c>
      <c r="E66" s="62" t="str">
        <f>E63</f>
        <v>November</v>
      </c>
      <c r="F66" s="17" t="s">
        <v>104</v>
      </c>
    </row>
    <row r="67" spans="1:6" ht="12.75">
      <c r="A67" s="63" t="str">
        <f>'Base Data'!H13</f>
        <v>Bank Interest</v>
      </c>
      <c r="B67" s="64">
        <f>'MONTH 5'!G$48</f>
        <v>0</v>
      </c>
      <c r="C67" s="18">
        <f>'MONTH 5'!G$50</f>
        <v>0</v>
      </c>
      <c r="D67" s="63" t="str">
        <f>'Base Data'!J13</f>
        <v>Bank Fees &amp; Taxes</v>
      </c>
      <c r="E67" s="64">
        <f>'MONTH 5'!F$99</f>
        <v>0</v>
      </c>
      <c r="F67" s="18">
        <f>'MONTH 5'!F$101</f>
        <v>0</v>
      </c>
    </row>
    <row r="68" spans="1:6" ht="12.75">
      <c r="A68" s="65">
        <f>'Base Data'!H14</f>
        <v>0</v>
      </c>
      <c r="B68" s="38">
        <f>'MONTH 5'!H$48</f>
        <v>0</v>
      </c>
      <c r="C68" s="19">
        <f>'MONTH 5'!H$50</f>
        <v>0</v>
      </c>
      <c r="D68" s="65">
        <f>'Base Data'!J14</f>
        <v>0</v>
      </c>
      <c r="E68" s="38">
        <f>'MONTH 5'!G$99</f>
        <v>0</v>
      </c>
      <c r="F68" s="19">
        <f>'MONTH 5'!G$101</f>
        <v>0</v>
      </c>
    </row>
    <row r="69" spans="1:6" ht="12.75">
      <c r="A69" s="65">
        <f>'Base Data'!H15</f>
        <v>0</v>
      </c>
      <c r="B69" s="38">
        <f>'MONTH 5'!I$48</f>
        <v>0</v>
      </c>
      <c r="C69" s="19">
        <f>'MONTH 5'!I$50</f>
        <v>0</v>
      </c>
      <c r="D69" s="65">
        <f>'Base Data'!J15</f>
        <v>0</v>
      </c>
      <c r="E69" s="38">
        <f>'MONTH 5'!H$99</f>
        <v>0</v>
      </c>
      <c r="F69" s="19">
        <f>'MONTH 5'!H$101</f>
        <v>0</v>
      </c>
    </row>
    <row r="70" spans="1:6" ht="12.75">
      <c r="A70" s="65">
        <f>'Base Data'!H16</f>
        <v>0</v>
      </c>
      <c r="B70" s="38">
        <f>'MONTH 5'!J$48</f>
        <v>0</v>
      </c>
      <c r="C70" s="19">
        <f>'MONTH 5'!J$50</f>
        <v>0</v>
      </c>
      <c r="D70" s="65">
        <f>'Base Data'!J16</f>
        <v>0</v>
      </c>
      <c r="E70" s="38">
        <f>'MONTH 5'!I$99</f>
        <v>0</v>
      </c>
      <c r="F70" s="19">
        <f>'MONTH 5'!I$101</f>
        <v>0</v>
      </c>
    </row>
    <row r="71" spans="1:6" ht="12.75">
      <c r="A71" s="65">
        <f>'Base Data'!H17</f>
        <v>0</v>
      </c>
      <c r="B71" s="38">
        <f>'MONTH 5'!K$48</f>
        <v>0</v>
      </c>
      <c r="C71" s="19">
        <f>'MONTH 5'!K$50</f>
        <v>0</v>
      </c>
      <c r="D71" s="65">
        <f>'Base Data'!J17</f>
        <v>0</v>
      </c>
      <c r="E71" s="38">
        <f>'MONTH 5'!J$99</f>
        <v>0</v>
      </c>
      <c r="F71" s="19">
        <f>'MONTH 5'!J$101</f>
        <v>0</v>
      </c>
    </row>
    <row r="72" spans="1:6" ht="12.75">
      <c r="A72" s="65">
        <f>'Base Data'!H18</f>
        <v>0</v>
      </c>
      <c r="B72" s="38">
        <f>'MONTH 5'!L$48</f>
        <v>0</v>
      </c>
      <c r="C72" s="19">
        <f>'MONTH 5'!L$50</f>
        <v>0</v>
      </c>
      <c r="D72" s="65">
        <f>'Base Data'!J18</f>
        <v>0</v>
      </c>
      <c r="E72" s="38">
        <f>'MONTH 5'!K$99</f>
        <v>0</v>
      </c>
      <c r="F72" s="19">
        <f>'MONTH 5'!K$101</f>
        <v>0</v>
      </c>
    </row>
    <row r="73" spans="1:6" ht="12.75">
      <c r="A73" s="65">
        <f>'Base Data'!H19</f>
        <v>0</v>
      </c>
      <c r="B73" s="38">
        <f>'MONTH 5'!M$48</f>
        <v>0</v>
      </c>
      <c r="C73" s="19">
        <f>'MONTH 5'!M$50</f>
        <v>0</v>
      </c>
      <c r="D73" s="65">
        <f>'Base Data'!J19</f>
        <v>0</v>
      </c>
      <c r="E73" s="38">
        <f>'MONTH 5'!L$99</f>
        <v>0</v>
      </c>
      <c r="F73" s="19">
        <f>'MONTH 5'!L$101</f>
        <v>0</v>
      </c>
    </row>
    <row r="74" spans="1:6" ht="12.75">
      <c r="A74" s="65">
        <f>'Base Data'!H20</f>
        <v>0</v>
      </c>
      <c r="B74" s="38">
        <f>'MONTH 5'!N$48</f>
        <v>0</v>
      </c>
      <c r="C74" s="19">
        <f>'MONTH 5'!N$50</f>
        <v>0</v>
      </c>
      <c r="D74" s="65">
        <f>'Base Data'!J20</f>
        <v>0</v>
      </c>
      <c r="E74" s="38">
        <f>'MONTH 5'!M$99</f>
        <v>0</v>
      </c>
      <c r="F74" s="19">
        <f>'MONTH 5'!M$101</f>
        <v>0</v>
      </c>
    </row>
    <row r="75" spans="1:6" ht="12.75">
      <c r="A75" s="65">
        <f>'Base Data'!H21</f>
        <v>0</v>
      </c>
      <c r="B75" s="38">
        <f>'MONTH 5'!O$48</f>
        <v>0</v>
      </c>
      <c r="C75" s="19">
        <f>'MONTH 5'!O$50</f>
        <v>0</v>
      </c>
      <c r="D75" s="65">
        <f>'Base Data'!J21</f>
        <v>0</v>
      </c>
      <c r="E75" s="38">
        <f>'MONTH 5'!N$99</f>
        <v>0</v>
      </c>
      <c r="F75" s="19">
        <f>'MONTH 5'!N$101</f>
        <v>0</v>
      </c>
    </row>
    <row r="76" spans="1:6" ht="12.75">
      <c r="A76" s="65">
        <f>'Base Data'!H22</f>
        <v>0</v>
      </c>
      <c r="B76" s="38">
        <f>'MONTH 5'!P$48</f>
        <v>0</v>
      </c>
      <c r="C76" s="19">
        <f>'MONTH 5'!P$50</f>
        <v>0</v>
      </c>
      <c r="D76" s="65">
        <f>'Base Data'!J22</f>
        <v>0</v>
      </c>
      <c r="E76" s="38">
        <f>'MONTH 5'!O$99</f>
        <v>0</v>
      </c>
      <c r="F76" s="19">
        <f>'MONTH 5'!O$101</f>
        <v>0</v>
      </c>
    </row>
    <row r="77" spans="1:6" ht="12.75">
      <c r="A77" s="65">
        <f>'Base Data'!H23</f>
        <v>0</v>
      </c>
      <c r="B77" s="38">
        <f>'MONTH 5'!Q$48</f>
        <v>0</v>
      </c>
      <c r="C77" s="19">
        <f>'MONTH 5'!Q$50</f>
        <v>0</v>
      </c>
      <c r="D77" s="65">
        <f>'Base Data'!J23</f>
        <v>0</v>
      </c>
      <c r="E77" s="38">
        <f>'MONTH 5'!P$99</f>
        <v>0</v>
      </c>
      <c r="F77" s="19">
        <f>'MONTH 5'!P$101</f>
        <v>0</v>
      </c>
    </row>
    <row r="78" spans="1:6" ht="12.75">
      <c r="A78" s="65">
        <f>'Base Data'!H24</f>
        <v>0</v>
      </c>
      <c r="B78" s="38">
        <f>'MONTH 5'!R$48</f>
        <v>0</v>
      </c>
      <c r="C78" s="19">
        <f>'MONTH 5'!R$50</f>
        <v>0</v>
      </c>
      <c r="D78" s="65">
        <f>'Base Data'!J24</f>
        <v>0</v>
      </c>
      <c r="E78" s="38">
        <f>'MONTH 5'!Q$99</f>
        <v>0</v>
      </c>
      <c r="F78" s="19">
        <f>'MONTH 5'!Q$101</f>
        <v>0</v>
      </c>
    </row>
    <row r="79" spans="1:6" ht="12.75">
      <c r="A79" s="65">
        <f>'Base Data'!H25</f>
        <v>0</v>
      </c>
      <c r="B79" s="38">
        <f>'MONTH 5'!S$48</f>
        <v>0</v>
      </c>
      <c r="C79" s="19">
        <f>'MONTH 5'!S$50</f>
        <v>0</v>
      </c>
      <c r="D79" s="65">
        <f>'Base Data'!J25</f>
        <v>0</v>
      </c>
      <c r="E79" s="38">
        <f>'MONTH 5'!R$99</f>
        <v>0</v>
      </c>
      <c r="F79" s="19">
        <f>'MONTH 5'!R$101</f>
        <v>0</v>
      </c>
    </row>
    <row r="80" spans="1:6" ht="12.75">
      <c r="A80" s="65">
        <f>'Base Data'!H26</f>
        <v>0</v>
      </c>
      <c r="B80" s="38">
        <f>'MONTH 5'!T$48</f>
        <v>0</v>
      </c>
      <c r="C80" s="19">
        <f>'MONTH 5'!T$50</f>
        <v>0</v>
      </c>
      <c r="D80" s="65">
        <f>'Base Data'!J26</f>
        <v>0</v>
      </c>
      <c r="E80" s="38">
        <f>'MONTH 5'!S$99</f>
        <v>0</v>
      </c>
      <c r="F80" s="19">
        <f>'MONTH 5'!S$101</f>
        <v>0</v>
      </c>
    </row>
    <row r="81" spans="1:6" ht="12.75">
      <c r="A81" s="65">
        <f>'Base Data'!H27</f>
        <v>0</v>
      </c>
      <c r="B81" s="38">
        <f>'MONTH 5'!U$48</f>
        <v>0</v>
      </c>
      <c r="C81" s="19">
        <f>'MONTH 5'!U$50</f>
        <v>0</v>
      </c>
      <c r="D81" s="65">
        <f>'Base Data'!J27</f>
        <v>0</v>
      </c>
      <c r="E81" s="38">
        <f>'MONTH 5'!T$99</f>
        <v>0</v>
      </c>
      <c r="F81" s="19">
        <f>'MONTH 5'!T$101</f>
        <v>0</v>
      </c>
    </row>
    <row r="82" spans="1:6" ht="12.75">
      <c r="A82" s="65">
        <f>'Base Data'!H28</f>
        <v>0</v>
      </c>
      <c r="B82" s="38">
        <f>'MONTH 5'!V$48</f>
        <v>0</v>
      </c>
      <c r="C82" s="19">
        <f>'MONTH 5'!V$50</f>
        <v>0</v>
      </c>
      <c r="D82" s="65">
        <f>'Base Data'!J28</f>
        <v>0</v>
      </c>
      <c r="E82" s="38">
        <f>'MONTH 5'!U$99</f>
        <v>0</v>
      </c>
      <c r="F82" s="19">
        <f>'MONTH 5'!U$101</f>
        <v>0</v>
      </c>
    </row>
    <row r="83" spans="1:6" ht="12.75">
      <c r="A83" s="65">
        <f>'Base Data'!H29</f>
        <v>0</v>
      </c>
      <c r="B83" s="38">
        <f>'MONTH 5'!W$48</f>
        <v>0</v>
      </c>
      <c r="C83" s="19">
        <f>'MONTH 5'!W$50</f>
        <v>0</v>
      </c>
      <c r="D83" s="65">
        <f>'Base Data'!J29</f>
        <v>0</v>
      </c>
      <c r="E83" s="38">
        <f>'MONTH 5'!V$99</f>
        <v>0</v>
      </c>
      <c r="F83" s="19">
        <f>'MONTH 5'!V$101</f>
        <v>0</v>
      </c>
    </row>
    <row r="84" spans="1:6" ht="12.75">
      <c r="A84" s="65">
        <f>'Base Data'!H30</f>
        <v>0</v>
      </c>
      <c r="B84" s="38">
        <f>'MONTH 5'!X$48</f>
        <v>0</v>
      </c>
      <c r="C84" s="19">
        <f>'MONTH 5'!X$50</f>
        <v>0</v>
      </c>
      <c r="D84" s="65">
        <f>'Base Data'!J30</f>
        <v>0</v>
      </c>
      <c r="E84" s="38">
        <f>'MONTH 5'!W$99</f>
        <v>0</v>
      </c>
      <c r="F84" s="19">
        <f>'MONTH 5'!W$101</f>
        <v>0</v>
      </c>
    </row>
    <row r="85" spans="1:6" ht="12.75">
      <c r="A85" s="65">
        <f>'Base Data'!H31</f>
        <v>0</v>
      </c>
      <c r="B85" s="38">
        <f>'MONTH 5'!Y$48</f>
        <v>0</v>
      </c>
      <c r="C85" s="19">
        <f>'MONTH 5'!Y$50</f>
        <v>0</v>
      </c>
      <c r="D85" s="65">
        <f>'Base Data'!J31</f>
        <v>0</v>
      </c>
      <c r="E85" s="38">
        <f>'MONTH 5'!X$99</f>
        <v>0</v>
      </c>
      <c r="F85" s="19">
        <f>'MONTH 5'!X$101</f>
        <v>0</v>
      </c>
    </row>
    <row r="86" spans="1:6" ht="12.75">
      <c r="A86" s="65">
        <f>'Base Data'!H32</f>
        <v>0</v>
      </c>
      <c r="B86" s="38">
        <f>'MONTH 5'!Z$48</f>
        <v>0</v>
      </c>
      <c r="C86" s="19">
        <f>'MONTH 5'!Z$50</f>
        <v>0</v>
      </c>
      <c r="D86" s="65">
        <f>'Base Data'!J32</f>
        <v>0</v>
      </c>
      <c r="E86" s="38">
        <f>'MONTH 5'!Y$99</f>
        <v>0</v>
      </c>
      <c r="F86" s="19">
        <f>'MONTH 5'!Y$101</f>
        <v>0</v>
      </c>
    </row>
    <row r="87" spans="1:6" ht="13.5" thickBot="1">
      <c r="A87" s="47"/>
      <c r="B87" s="66"/>
      <c r="C87" s="66"/>
      <c r="D87" s="893" t="s">
        <v>193</v>
      </c>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7">
    <mergeCell ref="B94:E94"/>
    <mergeCell ref="A64:B64"/>
    <mergeCell ref="A61:F61"/>
    <mergeCell ref="H9:N24"/>
    <mergeCell ref="H26:L26"/>
    <mergeCell ref="A63:D63"/>
    <mergeCell ref="D87:F87"/>
    <mergeCell ref="A2:F2"/>
    <mergeCell ref="A4:F4"/>
    <mergeCell ref="B93:E93"/>
    <mergeCell ref="B57:E57"/>
    <mergeCell ref="B58:E58"/>
    <mergeCell ref="B91:E91"/>
    <mergeCell ref="B92:E92"/>
    <mergeCell ref="B55:E55"/>
    <mergeCell ref="B56:E56"/>
    <mergeCell ref="E64:F64"/>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H26:L26"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1" manualBreakCount="1">
    <brk id="59" max="255" man="1"/>
  </rowBreaks>
  <drawing r:id="rId1"/>
</worksheet>
</file>

<file path=xl/worksheets/sheet2.xml><?xml version="1.0" encoding="utf-8"?>
<worksheet xmlns="http://schemas.openxmlformats.org/spreadsheetml/2006/main" xmlns:r="http://schemas.openxmlformats.org/officeDocument/2006/relationships">
  <sheetPr codeName="Sheet3"/>
  <dimension ref="A1:K34"/>
  <sheetViews>
    <sheetView showGridLines="0" showRowColHeaders="0" zoomScalePageLayoutView="0" workbookViewId="0" topLeftCell="B4">
      <selection activeCell="C6" sqref="C6:D6"/>
    </sheetView>
  </sheetViews>
  <sheetFormatPr defaultColWidth="9.140625" defaultRowHeight="12.75"/>
  <cols>
    <col min="1" max="1" width="6.8515625" style="0" customWidth="1"/>
    <col min="2" max="2" width="30.28125" style="0" customWidth="1"/>
    <col min="3" max="3" width="17.00390625" style="0" customWidth="1"/>
    <col min="4" max="4" width="18.57421875" style="0" customWidth="1"/>
    <col min="7" max="7" width="13.00390625" style="0" customWidth="1"/>
    <col min="8" max="8" width="29.8515625" style="0" customWidth="1"/>
    <col min="9" max="9" width="12.7109375" style="0" customWidth="1"/>
    <col min="10" max="10" width="31.8515625" style="0" customWidth="1"/>
  </cols>
  <sheetData>
    <row r="1" spans="1:11" ht="12.75">
      <c r="A1" s="151"/>
      <c r="B1" s="779">
        <f>Menu!D1</f>
        <v>0</v>
      </c>
      <c r="C1" s="779"/>
      <c r="D1" s="779"/>
      <c r="E1" s="779"/>
      <c r="F1" s="779"/>
      <c r="G1" s="779"/>
      <c r="H1" s="779"/>
      <c r="I1" s="779"/>
      <c r="J1" s="779"/>
      <c r="K1" s="156"/>
    </row>
    <row r="2" spans="1:11" ht="27">
      <c r="A2" s="152"/>
      <c r="B2" s="780" t="s">
        <v>150</v>
      </c>
      <c r="C2" s="780"/>
      <c r="D2" s="780"/>
      <c r="E2" s="780"/>
      <c r="F2" s="780"/>
      <c r="G2" s="780"/>
      <c r="H2" s="780"/>
      <c r="I2" s="780"/>
      <c r="J2" s="780"/>
      <c r="K2" s="156"/>
    </row>
    <row r="3" spans="1:11" ht="12.75">
      <c r="A3" s="152"/>
      <c r="B3" s="153"/>
      <c r="C3" s="153"/>
      <c r="D3" s="153"/>
      <c r="E3" s="153"/>
      <c r="F3" s="148"/>
      <c r="G3" s="148"/>
      <c r="H3" s="148"/>
      <c r="I3" s="148"/>
      <c r="J3" s="148"/>
      <c r="K3" s="156"/>
    </row>
    <row r="4" spans="1:11" ht="13.5" thickBot="1">
      <c r="A4" s="152"/>
      <c r="B4" s="153"/>
      <c r="C4" s="153"/>
      <c r="D4" s="153"/>
      <c r="E4" s="153"/>
      <c r="F4" s="148"/>
      <c r="G4" s="148"/>
      <c r="H4" s="148"/>
      <c r="I4" s="148"/>
      <c r="J4" s="148"/>
      <c r="K4" s="156"/>
    </row>
    <row r="5" spans="1:11" ht="18.75">
      <c r="A5" s="152"/>
      <c r="B5" s="436" t="s">
        <v>116</v>
      </c>
      <c r="C5" s="436"/>
      <c r="D5" s="436"/>
      <c r="E5" s="153"/>
      <c r="F5" s="148"/>
      <c r="G5" s="784" t="s">
        <v>154</v>
      </c>
      <c r="H5" s="785"/>
      <c r="I5" s="785"/>
      <c r="J5" s="786"/>
      <c r="K5" s="156"/>
    </row>
    <row r="6" spans="1:11" s="626" customFormat="1" ht="12.75">
      <c r="A6" s="761">
        <v>1</v>
      </c>
      <c r="B6" s="628" t="s">
        <v>147</v>
      </c>
      <c r="C6" s="765"/>
      <c r="D6" s="766"/>
      <c r="E6" s="624"/>
      <c r="F6" s="624"/>
      <c r="G6" s="775" t="s">
        <v>17</v>
      </c>
      <c r="H6" s="776"/>
      <c r="I6" s="777"/>
      <c r="J6" s="778"/>
      <c r="K6" s="625"/>
    </row>
    <row r="7" spans="1:11" s="623" customFormat="1" ht="12.75">
      <c r="A7" s="761"/>
      <c r="B7" s="628" t="s">
        <v>161</v>
      </c>
      <c r="C7" s="619">
        <v>2010</v>
      </c>
      <c r="D7" s="620">
        <v>2011</v>
      </c>
      <c r="E7" s="621"/>
      <c r="F7" s="762">
        <v>3</v>
      </c>
      <c r="G7" s="775" t="s">
        <v>40</v>
      </c>
      <c r="H7" s="776"/>
      <c r="I7" s="777"/>
      <c r="J7" s="778"/>
      <c r="K7" s="622"/>
    </row>
    <row r="8" spans="1:11" s="626" customFormat="1" ht="12.75">
      <c r="A8" s="761"/>
      <c r="B8" s="628" t="s">
        <v>22</v>
      </c>
      <c r="C8" s="767" t="s">
        <v>148</v>
      </c>
      <c r="D8" s="768"/>
      <c r="E8" s="624"/>
      <c r="F8" s="762"/>
      <c r="G8" s="775" t="s">
        <v>41</v>
      </c>
      <c r="H8" s="776"/>
      <c r="I8" s="789"/>
      <c r="J8" s="790"/>
      <c r="K8" s="625"/>
    </row>
    <row r="9" spans="1:11" s="626" customFormat="1" ht="13.5" thickBot="1">
      <c r="A9" s="627"/>
      <c r="B9" s="437" t="s">
        <v>130</v>
      </c>
      <c r="C9" s="769"/>
      <c r="D9" s="770"/>
      <c r="E9" s="624"/>
      <c r="F9" s="762"/>
      <c r="G9" s="775" t="s">
        <v>129</v>
      </c>
      <c r="H9" s="776"/>
      <c r="I9" s="759"/>
      <c r="J9" s="760"/>
      <c r="K9" s="625"/>
    </row>
    <row r="10" spans="1:11" ht="14.25" thickBot="1" thickTop="1">
      <c r="A10" s="149"/>
      <c r="B10" s="150"/>
      <c r="C10" s="781" t="s">
        <v>0</v>
      </c>
      <c r="D10" s="781"/>
      <c r="E10" s="153"/>
      <c r="F10" s="148"/>
      <c r="G10" s="787" t="s">
        <v>149</v>
      </c>
      <c r="H10" s="788"/>
      <c r="I10" s="782"/>
      <c r="J10" s="783"/>
      <c r="K10" s="156"/>
    </row>
    <row r="11" spans="1:11" ht="14.25" thickBot="1" thickTop="1">
      <c r="A11" s="154"/>
      <c r="B11" s="155" t="s">
        <v>80</v>
      </c>
      <c r="C11" s="439" t="s">
        <v>97</v>
      </c>
      <c r="D11" s="610">
        <f aca="true" t="shared" si="0" ref="D11:D16">C$7</f>
        <v>2010</v>
      </c>
      <c r="E11" s="148"/>
      <c r="F11" s="148"/>
      <c r="G11" s="636"/>
      <c r="H11" s="636"/>
      <c r="I11" s="158"/>
      <c r="J11" s="158"/>
      <c r="K11" s="156"/>
    </row>
    <row r="12" spans="1:11" ht="13.5" thickBot="1">
      <c r="A12" s="187"/>
      <c r="B12" s="155" t="s">
        <v>81</v>
      </c>
      <c r="C12" s="440" t="s">
        <v>98</v>
      </c>
      <c r="D12" s="611">
        <f t="shared" si="0"/>
        <v>2010</v>
      </c>
      <c r="E12" s="148"/>
      <c r="F12" s="148"/>
      <c r="G12" s="771" t="s">
        <v>185</v>
      </c>
      <c r="H12" s="772"/>
      <c r="I12" s="773" t="s">
        <v>156</v>
      </c>
      <c r="J12" s="774"/>
      <c r="K12" s="156"/>
    </row>
    <row r="13" spans="1:11" ht="12.75">
      <c r="A13" s="187"/>
      <c r="B13" s="155" t="s">
        <v>82</v>
      </c>
      <c r="C13" s="440" t="s">
        <v>99</v>
      </c>
      <c r="D13" s="611">
        <f t="shared" si="0"/>
        <v>2010</v>
      </c>
      <c r="E13" s="148"/>
      <c r="F13" s="148"/>
      <c r="G13" s="640" t="s">
        <v>186</v>
      </c>
      <c r="H13" s="637" t="s">
        <v>157</v>
      </c>
      <c r="I13" s="643" t="s">
        <v>187</v>
      </c>
      <c r="J13" s="638" t="s">
        <v>188</v>
      </c>
      <c r="K13" s="156"/>
    </row>
    <row r="14" spans="1:11" ht="12.75">
      <c r="A14" s="187"/>
      <c r="B14" s="155" t="s">
        <v>79</v>
      </c>
      <c r="C14" s="440" t="s">
        <v>100</v>
      </c>
      <c r="D14" s="611">
        <f t="shared" si="0"/>
        <v>2010</v>
      </c>
      <c r="E14" s="148"/>
      <c r="F14" s="148"/>
      <c r="G14" s="641"/>
      <c r="H14" s="618"/>
      <c r="I14" s="643"/>
      <c r="J14" s="438"/>
      <c r="K14" s="156"/>
    </row>
    <row r="15" spans="1:11" ht="12.75">
      <c r="A15" s="761">
        <v>2</v>
      </c>
      <c r="B15" s="155" t="s">
        <v>83</v>
      </c>
      <c r="C15" s="440" t="s">
        <v>101</v>
      </c>
      <c r="D15" s="611">
        <f t="shared" si="0"/>
        <v>2010</v>
      </c>
      <c r="E15" s="148"/>
      <c r="F15" s="148"/>
      <c r="G15" s="641"/>
      <c r="H15" s="618"/>
      <c r="I15" s="643"/>
      <c r="J15" s="438"/>
      <c r="K15" s="156"/>
    </row>
    <row r="16" spans="1:11" s="634" customFormat="1" ht="12.75">
      <c r="A16" s="761"/>
      <c r="B16" s="629" t="s">
        <v>84</v>
      </c>
      <c r="C16" s="630" t="s">
        <v>102</v>
      </c>
      <c r="D16" s="631">
        <f t="shared" si="0"/>
        <v>2010</v>
      </c>
      <c r="E16" s="632"/>
      <c r="F16" s="762">
        <v>4</v>
      </c>
      <c r="G16" s="641"/>
      <c r="H16" s="618"/>
      <c r="I16" s="643"/>
      <c r="J16" s="438"/>
      <c r="K16" s="633"/>
    </row>
    <row r="17" spans="1:11" s="634" customFormat="1" ht="12.75">
      <c r="A17" s="761"/>
      <c r="B17" s="629" t="s">
        <v>85</v>
      </c>
      <c r="C17" s="630" t="s">
        <v>91</v>
      </c>
      <c r="D17" s="631">
        <f aca="true" t="shared" si="1" ref="D17:D22">$D$7</f>
        <v>2011</v>
      </c>
      <c r="E17" s="632"/>
      <c r="F17" s="762"/>
      <c r="G17" s="641"/>
      <c r="H17" s="618"/>
      <c r="I17" s="643"/>
      <c r="J17" s="438"/>
      <c r="K17" s="633"/>
    </row>
    <row r="18" spans="1:11" s="634" customFormat="1" ht="12.75">
      <c r="A18" s="635"/>
      <c r="B18" s="629" t="s">
        <v>86</v>
      </c>
      <c r="C18" s="630" t="s">
        <v>92</v>
      </c>
      <c r="D18" s="631">
        <f t="shared" si="1"/>
        <v>2011</v>
      </c>
      <c r="E18" s="632"/>
      <c r="F18" s="762"/>
      <c r="G18" s="641"/>
      <c r="H18" s="618"/>
      <c r="I18" s="643"/>
      <c r="J18" s="438"/>
      <c r="K18" s="633"/>
    </row>
    <row r="19" spans="1:11" ht="12.75">
      <c r="A19" s="147"/>
      <c r="B19" s="155" t="s">
        <v>87</v>
      </c>
      <c r="C19" s="440" t="s">
        <v>93</v>
      </c>
      <c r="D19" s="611">
        <f t="shared" si="1"/>
        <v>2011</v>
      </c>
      <c r="E19" s="148"/>
      <c r="F19" s="148"/>
      <c r="G19" s="641"/>
      <c r="H19" s="618"/>
      <c r="I19" s="643"/>
      <c r="J19" s="438"/>
      <c r="K19" s="156"/>
    </row>
    <row r="20" spans="1:11" ht="12.75">
      <c r="A20" s="154"/>
      <c r="B20" s="155" t="s">
        <v>88</v>
      </c>
      <c r="C20" s="440" t="s">
        <v>94</v>
      </c>
      <c r="D20" s="611">
        <f t="shared" si="1"/>
        <v>2011</v>
      </c>
      <c r="E20" s="148"/>
      <c r="F20" s="148"/>
      <c r="G20" s="641"/>
      <c r="H20" s="618"/>
      <c r="I20" s="643"/>
      <c r="J20" s="438"/>
      <c r="K20" s="156"/>
    </row>
    <row r="21" spans="1:11" ht="12.75">
      <c r="A21" s="154"/>
      <c r="B21" s="155" t="s">
        <v>89</v>
      </c>
      <c r="C21" s="440" t="s">
        <v>95</v>
      </c>
      <c r="D21" s="611">
        <f t="shared" si="1"/>
        <v>2011</v>
      </c>
      <c r="E21" s="148"/>
      <c r="F21" s="148"/>
      <c r="G21" s="641"/>
      <c r="H21" s="618"/>
      <c r="I21" s="643"/>
      <c r="J21" s="438"/>
      <c r="K21" s="156"/>
    </row>
    <row r="22" spans="1:11" ht="13.5" thickBot="1">
      <c r="A22" s="154"/>
      <c r="B22" s="155" t="s">
        <v>90</v>
      </c>
      <c r="C22" s="441" t="s">
        <v>96</v>
      </c>
      <c r="D22" s="612">
        <f t="shared" si="1"/>
        <v>2011</v>
      </c>
      <c r="E22" s="148"/>
      <c r="F22" s="148"/>
      <c r="G22" s="641"/>
      <c r="H22" s="618"/>
      <c r="I22" s="643"/>
      <c r="J22" s="438"/>
      <c r="K22" s="156"/>
    </row>
    <row r="23" spans="1:11" ht="13.5" thickTop="1">
      <c r="A23" s="154"/>
      <c r="B23" s="183"/>
      <c r="C23" s="148"/>
      <c r="D23" s="148"/>
      <c r="E23" s="148"/>
      <c r="F23" s="148"/>
      <c r="G23" s="641"/>
      <c r="H23" s="618"/>
      <c r="I23" s="643"/>
      <c r="J23" s="438"/>
      <c r="K23" s="156"/>
    </row>
    <row r="24" spans="1:11" ht="12.75">
      <c r="A24" s="154"/>
      <c r="B24" s="147"/>
      <c r="C24" s="763" t="s">
        <v>18</v>
      </c>
      <c r="D24" s="763"/>
      <c r="E24" s="148"/>
      <c r="F24" s="148"/>
      <c r="G24" s="641"/>
      <c r="H24" s="618"/>
      <c r="I24" s="643"/>
      <c r="J24" s="438"/>
      <c r="K24" s="156"/>
    </row>
    <row r="25" spans="1:11" ht="12.75">
      <c r="A25" s="154"/>
      <c r="B25" s="196"/>
      <c r="C25" s="196"/>
      <c r="D25" s="196"/>
      <c r="E25" s="148"/>
      <c r="F25" s="148"/>
      <c r="G25" s="641"/>
      <c r="H25" s="618"/>
      <c r="I25" s="643"/>
      <c r="J25" s="438"/>
      <c r="K25" s="156"/>
    </row>
    <row r="26" spans="1:11" ht="12.75">
      <c r="A26" s="154"/>
      <c r="B26" s="410" t="s">
        <v>162</v>
      </c>
      <c r="C26" s="196"/>
      <c r="D26" s="196"/>
      <c r="E26" s="148"/>
      <c r="F26" s="148"/>
      <c r="G26" s="641"/>
      <c r="H26" s="618"/>
      <c r="I26" s="643"/>
      <c r="J26" s="438"/>
      <c r="K26" s="156"/>
    </row>
    <row r="27" spans="1:11" ht="12.75">
      <c r="A27" s="154"/>
      <c r="B27" s="608" t="s">
        <v>182</v>
      </c>
      <c r="C27" s="605"/>
      <c r="D27" s="605"/>
      <c r="E27" s="609"/>
      <c r="F27" s="148"/>
      <c r="G27" s="641"/>
      <c r="H27" s="618"/>
      <c r="I27" s="643"/>
      <c r="J27" s="438"/>
      <c r="K27" s="156"/>
    </row>
    <row r="28" spans="1:11" ht="12.75">
      <c r="A28" s="154"/>
      <c r="B28" s="416" t="s">
        <v>5</v>
      </c>
      <c r="C28" s="196"/>
      <c r="D28" s="196"/>
      <c r="E28" s="148"/>
      <c r="F28" s="148"/>
      <c r="G28" s="641"/>
      <c r="H28" s="618"/>
      <c r="I28" s="643"/>
      <c r="J28" s="438"/>
      <c r="K28" s="156"/>
    </row>
    <row r="29" spans="1:11" ht="12.75">
      <c r="A29" s="154"/>
      <c r="B29" s="607" t="s">
        <v>181</v>
      </c>
      <c r="C29" s="196"/>
      <c r="D29" s="196"/>
      <c r="E29" s="148"/>
      <c r="F29" s="148"/>
      <c r="G29" s="641"/>
      <c r="H29" s="618"/>
      <c r="I29" s="643"/>
      <c r="J29" s="438"/>
      <c r="K29" s="156"/>
    </row>
    <row r="30" spans="1:11" ht="12.75">
      <c r="A30" s="154"/>
      <c r="B30" s="607" t="s">
        <v>183</v>
      </c>
      <c r="C30" s="196"/>
      <c r="D30" s="196"/>
      <c r="E30" s="148"/>
      <c r="F30" s="148"/>
      <c r="G30" s="641"/>
      <c r="H30" s="618"/>
      <c r="I30" s="643"/>
      <c r="J30" s="438"/>
      <c r="K30" s="156"/>
    </row>
    <row r="31" spans="1:11" ht="12.75">
      <c r="A31" s="154"/>
      <c r="B31" s="417" t="s">
        <v>184</v>
      </c>
      <c r="C31" s="196"/>
      <c r="D31" s="196"/>
      <c r="E31" s="148"/>
      <c r="F31" s="148"/>
      <c r="G31" s="641"/>
      <c r="H31" s="618"/>
      <c r="I31" s="643"/>
      <c r="J31" s="438"/>
      <c r="K31" s="156"/>
    </row>
    <row r="32" spans="1:11" s="415" customFormat="1" ht="13.5" thickBot="1">
      <c r="A32" s="412"/>
      <c r="B32" s="606"/>
      <c r="C32" s="411"/>
      <c r="D32" s="411"/>
      <c r="E32" s="413"/>
      <c r="F32" s="413"/>
      <c r="G32" s="642"/>
      <c r="H32" s="639"/>
      <c r="I32" s="644"/>
      <c r="J32" s="646"/>
      <c r="K32" s="414"/>
    </row>
    <row r="33" spans="1:11" s="415" customFormat="1" ht="13.5" thickTop="1">
      <c r="A33" s="412"/>
      <c r="B33" s="606"/>
      <c r="C33" s="413"/>
      <c r="D33" s="413"/>
      <c r="E33" s="413"/>
      <c r="F33" s="413"/>
      <c r="G33" s="764" t="s">
        <v>191</v>
      </c>
      <c r="H33" s="764"/>
      <c r="I33" s="764"/>
      <c r="J33" s="764"/>
      <c r="K33" s="414"/>
    </row>
    <row r="34" spans="1:11" ht="13.5" thickBot="1">
      <c r="A34" s="157"/>
      <c r="B34" s="158"/>
      <c r="C34" s="158"/>
      <c r="D34" s="158"/>
      <c r="E34" s="158"/>
      <c r="F34" s="158"/>
      <c r="G34" s="158"/>
      <c r="H34" s="158"/>
      <c r="I34" s="158"/>
      <c r="J34" s="158"/>
      <c r="K34" s="159"/>
    </row>
  </sheetData>
  <sheetProtection password="C49E" sheet="1" objects="1" scenarios="1" selectLockedCells="1"/>
  <mergeCells count="25">
    <mergeCell ref="B1:J1"/>
    <mergeCell ref="B2:J2"/>
    <mergeCell ref="C10:D10"/>
    <mergeCell ref="I10:J10"/>
    <mergeCell ref="G5:J5"/>
    <mergeCell ref="G6:H6"/>
    <mergeCell ref="G7:H7"/>
    <mergeCell ref="G10:H10"/>
    <mergeCell ref="G8:H8"/>
    <mergeCell ref="I8:J8"/>
    <mergeCell ref="G33:J33"/>
    <mergeCell ref="C6:D6"/>
    <mergeCell ref="C8:D8"/>
    <mergeCell ref="C9:D9"/>
    <mergeCell ref="G12:H12"/>
    <mergeCell ref="I12:J12"/>
    <mergeCell ref="G9:H9"/>
    <mergeCell ref="I6:J6"/>
    <mergeCell ref="I7:J7"/>
    <mergeCell ref="I9:J9"/>
    <mergeCell ref="A15:A17"/>
    <mergeCell ref="F16:F18"/>
    <mergeCell ref="A6:A8"/>
    <mergeCell ref="F7:F9"/>
    <mergeCell ref="C24:D24"/>
  </mergeCells>
  <hyperlinks>
    <hyperlink ref="C24" location="SetupHelp!A1" display="Click here for help with this page"/>
  </hyperlinks>
  <printOptions/>
  <pageMargins left="2.75" right="0.75" top="1" bottom="1" header="0.5" footer="0.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Sheet19"/>
  <dimension ref="A1:AC104"/>
  <sheetViews>
    <sheetView showGridLines="0" showRowColHeaders="0" showZeros="0" zoomScale="75" zoomScaleNormal="75" zoomScalePageLayoutView="0" workbookViewId="0" topLeftCell="A1">
      <selection activeCell="A7" sqref="A7"/>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321"/>
      <c r="D2" s="229"/>
      <c r="E2" s="245"/>
      <c r="F2" s="229"/>
      <c r="G2" s="320" t="str">
        <f>'Base Data'!C16</f>
        <v>December</v>
      </c>
      <c r="H2" s="229"/>
      <c r="I2" s="229"/>
      <c r="J2" s="229"/>
      <c r="K2" s="229"/>
      <c r="L2" s="229"/>
      <c r="M2" s="229"/>
      <c r="N2" s="229"/>
      <c r="O2" s="229"/>
      <c r="P2" s="229"/>
      <c r="Q2" s="229"/>
      <c r="R2" s="229"/>
      <c r="S2" s="251" t="str">
        <f>G2</f>
        <v>December</v>
      </c>
      <c r="T2" s="229"/>
      <c r="U2" s="229"/>
      <c r="V2" s="229"/>
      <c r="W2" s="229"/>
      <c r="X2" s="229"/>
      <c r="Y2" s="229"/>
      <c r="Z2" s="229"/>
      <c r="AA2" s="229"/>
      <c r="AB2" s="229"/>
      <c r="AC2" s="229"/>
    </row>
    <row r="3" spans="1:29" ht="18">
      <c r="A3" s="268"/>
      <c r="B3" s="263"/>
      <c r="C3" s="321"/>
      <c r="D3" s="263"/>
      <c r="E3" s="265"/>
      <c r="F3" s="263"/>
      <c r="G3" s="320">
        <f>'Base Data'!D16</f>
        <v>2010</v>
      </c>
      <c r="H3" s="263"/>
      <c r="I3" s="263"/>
      <c r="J3" s="263"/>
      <c r="K3" s="263"/>
      <c r="L3" s="263"/>
      <c r="M3" s="263"/>
      <c r="N3" s="263"/>
      <c r="O3" s="263"/>
      <c r="P3" s="263"/>
      <c r="Q3" s="229"/>
      <c r="R3" s="229"/>
      <c r="S3" s="251">
        <f>G3</f>
        <v>2010</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6" t="s">
        <v>48</v>
      </c>
      <c r="B5" s="854" t="s">
        <v>44</v>
      </c>
      <c r="C5" s="328" t="s">
        <v>45</v>
      </c>
      <c r="D5" s="329" t="s">
        <v>46</v>
      </c>
      <c r="E5" s="330" t="s">
        <v>115</v>
      </c>
      <c r="F5" s="896" t="s">
        <v>47</v>
      </c>
      <c r="G5" s="257">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7"/>
      <c r="B6" s="855"/>
      <c r="C6" s="326" t="s">
        <v>49</v>
      </c>
      <c r="D6" s="327" t="s">
        <v>45</v>
      </c>
      <c r="E6" s="331" t="s">
        <v>113</v>
      </c>
      <c r="F6" s="897"/>
      <c r="G6" s="261"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115"/>
      <c r="B8" s="94"/>
      <c r="C8" s="94"/>
      <c r="D8" s="275">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115"/>
      <c r="B20" s="125"/>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125"/>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125"/>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125"/>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125"/>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125"/>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125"/>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125"/>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125"/>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125"/>
      <c r="C29" s="94"/>
      <c r="D29" s="275">
        <f>SUM(G29:Z29)</f>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275">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16"/>
      <c r="B47" s="117"/>
      <c r="C47" s="117"/>
      <c r="D47" s="275">
        <f t="shared" si="0"/>
        <v>0</v>
      </c>
      <c r="E47" s="140"/>
      <c r="F47" s="134"/>
      <c r="G47" s="134"/>
      <c r="H47" s="134"/>
      <c r="I47" s="134"/>
      <c r="J47" s="134"/>
      <c r="K47" s="134"/>
      <c r="L47" s="134"/>
      <c r="M47" s="134"/>
      <c r="N47" s="134"/>
      <c r="O47" s="134"/>
      <c r="P47" s="134"/>
      <c r="Q47" s="121"/>
      <c r="R47" s="121"/>
      <c r="S47" s="121"/>
      <c r="T47" s="121"/>
      <c r="U47" s="121"/>
      <c r="V47" s="121"/>
      <c r="W47" s="121"/>
      <c r="X47" s="121"/>
      <c r="Y47" s="121"/>
      <c r="Z47" s="122"/>
      <c r="AA47" s="229"/>
      <c r="AB47" s="229"/>
      <c r="AC47" s="229"/>
    </row>
    <row r="48" spans="1:29" ht="12.75">
      <c r="A48" s="279"/>
      <c r="B48" s="280" t="s">
        <v>50</v>
      </c>
      <c r="C48" s="280"/>
      <c r="D48" s="276">
        <f>SUM(G48:Z48)</f>
        <v>0</v>
      </c>
      <c r="E48" s="281"/>
      <c r="F48" s="284">
        <f aca="true" t="shared" si="1" ref="F48:X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t="shared" si="1"/>
        <v>0</v>
      </c>
      <c r="Q48" s="300">
        <f t="shared" si="1"/>
        <v>0</v>
      </c>
      <c r="R48" s="285">
        <f t="shared" si="1"/>
        <v>0</v>
      </c>
      <c r="S48" s="285">
        <f t="shared" si="1"/>
        <v>0</v>
      </c>
      <c r="T48" s="285">
        <f t="shared" si="1"/>
        <v>0</v>
      </c>
      <c r="U48" s="285">
        <f t="shared" si="1"/>
        <v>0</v>
      </c>
      <c r="V48" s="285">
        <f t="shared" si="1"/>
        <v>0</v>
      </c>
      <c r="W48" s="285">
        <f t="shared" si="1"/>
        <v>0</v>
      </c>
      <c r="X48" s="285">
        <f t="shared" si="1"/>
        <v>0</v>
      </c>
      <c r="Y48" s="285">
        <f>SUM(Y7:Y47)</f>
        <v>0</v>
      </c>
      <c r="Z48" s="286">
        <f>SUM(Z7:Z47)</f>
        <v>0</v>
      </c>
      <c r="AA48" s="229"/>
      <c r="AB48" s="229"/>
      <c r="AC48" s="229"/>
    </row>
    <row r="49" spans="1:29" ht="12.75">
      <c r="A49" s="230"/>
      <c r="B49" s="231" t="s">
        <v>51</v>
      </c>
      <c r="C49" s="231"/>
      <c r="D49" s="277">
        <f>'MONTH 5'!D50</f>
        <v>0</v>
      </c>
      <c r="E49" s="287"/>
      <c r="F49" s="289"/>
      <c r="G49" s="234">
        <f>'MONTH 5'!G50</f>
        <v>0</v>
      </c>
      <c r="H49" s="234">
        <f>'MONTH 5'!H50</f>
        <v>0</v>
      </c>
      <c r="I49" s="234">
        <f>'MONTH 5'!I50</f>
        <v>0</v>
      </c>
      <c r="J49" s="234">
        <f>'MONTH 5'!J50</f>
        <v>0</v>
      </c>
      <c r="K49" s="234">
        <f>'MONTH 5'!K50</f>
        <v>0</v>
      </c>
      <c r="L49" s="234">
        <f>'MONTH 5'!L50</f>
        <v>0</v>
      </c>
      <c r="M49" s="234">
        <f>'MONTH 5'!M50</f>
        <v>0</v>
      </c>
      <c r="N49" s="234">
        <f>'MONTH 5'!N50</f>
        <v>0</v>
      </c>
      <c r="O49" s="234">
        <f>'MONTH 5'!O50</f>
        <v>0</v>
      </c>
      <c r="P49" s="288">
        <f>'MONTH 5'!P50</f>
        <v>0</v>
      </c>
      <c r="Q49" s="288">
        <f>'MONTH 5'!Q50</f>
        <v>0</v>
      </c>
      <c r="R49" s="234">
        <f>'MONTH 5'!R50</f>
        <v>0</v>
      </c>
      <c r="S49" s="234">
        <f>'MONTH 5'!S50</f>
        <v>0</v>
      </c>
      <c r="T49" s="234">
        <f>'MONTH 5'!T50</f>
        <v>0</v>
      </c>
      <c r="U49" s="234">
        <f>'MONTH 5'!U50</f>
        <v>0</v>
      </c>
      <c r="V49" s="234">
        <f>'MONTH 5'!V50</f>
        <v>0</v>
      </c>
      <c r="W49" s="234">
        <f>'MONTH 5'!W50</f>
        <v>0</v>
      </c>
      <c r="X49" s="234">
        <f>'MONTH 5'!X50</f>
        <v>0</v>
      </c>
      <c r="Y49" s="234">
        <f>'MONTH 5'!Y50</f>
        <v>0</v>
      </c>
      <c r="Z49" s="234">
        <f>'MONTH 5'!Z50</f>
        <v>0</v>
      </c>
      <c r="AA49" s="229"/>
      <c r="AB49" s="229"/>
      <c r="AC49" s="229"/>
    </row>
    <row r="50" spans="1:29" ht="13.5" thickBot="1">
      <c r="A50" s="290"/>
      <c r="B50" s="237" t="s">
        <v>52</v>
      </c>
      <c r="C50" s="237"/>
      <c r="D50" s="278">
        <f>D48+D49</f>
        <v>0</v>
      </c>
      <c r="E50" s="291"/>
      <c r="F50" s="318"/>
      <c r="G50" s="240">
        <f aca="true" t="shared" si="2" ref="G50:P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351">
        <f t="shared" si="2"/>
        <v>0</v>
      </c>
      <c r="Q50" s="309">
        <f>Q48+Q49</f>
        <v>0</v>
      </c>
      <c r="R50" s="293">
        <f aca="true" t="shared" si="3" ref="R50:X50">R48+R49</f>
        <v>0</v>
      </c>
      <c r="S50" s="293">
        <f t="shared" si="3"/>
        <v>0</v>
      </c>
      <c r="T50" s="293">
        <f t="shared" si="3"/>
        <v>0</v>
      </c>
      <c r="U50" s="293">
        <f t="shared" si="3"/>
        <v>0</v>
      </c>
      <c r="V50" s="293">
        <f t="shared" si="3"/>
        <v>0</v>
      </c>
      <c r="W50" s="293">
        <f t="shared" si="3"/>
        <v>0</v>
      </c>
      <c r="X50" s="293">
        <f t="shared" si="3"/>
        <v>0</v>
      </c>
      <c r="Y50" s="293">
        <f>Y48+Y49</f>
        <v>0</v>
      </c>
      <c r="Z50" s="294">
        <f>Z48+Z49</f>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December</v>
      </c>
      <c r="H53" s="229"/>
      <c r="I53" s="229"/>
      <c r="J53" s="229"/>
      <c r="K53" s="229"/>
      <c r="L53" s="229"/>
      <c r="M53" s="229"/>
      <c r="N53" s="229"/>
      <c r="O53" s="229"/>
      <c r="P53" s="229"/>
      <c r="Q53" s="229"/>
      <c r="R53" s="229"/>
      <c r="S53" s="251" t="str">
        <f>G53</f>
        <v>December</v>
      </c>
      <c r="T53" s="229"/>
      <c r="U53" s="229"/>
      <c r="V53" s="229"/>
      <c r="W53" s="229"/>
      <c r="X53" s="229"/>
      <c r="Y53" s="229"/>
      <c r="Z53" s="229"/>
      <c r="AA53" s="229"/>
      <c r="AB53" s="229"/>
      <c r="AC53" s="229"/>
    </row>
    <row r="54" spans="1:29" ht="18">
      <c r="A54" s="215"/>
      <c r="B54" s="215"/>
      <c r="C54" s="215"/>
      <c r="D54" s="215"/>
      <c r="E54" s="249"/>
      <c r="F54" s="215"/>
      <c r="G54" s="613">
        <f>'Base Data'!D16</f>
        <v>2010</v>
      </c>
      <c r="H54" s="215"/>
      <c r="I54" s="215"/>
      <c r="J54" s="215"/>
      <c r="K54" s="215"/>
      <c r="L54" s="215"/>
      <c r="M54" s="215"/>
      <c r="N54" s="215"/>
      <c r="O54" s="215"/>
      <c r="P54" s="215"/>
      <c r="Q54" s="229"/>
      <c r="R54" s="229"/>
      <c r="S54" s="251">
        <f>G54</f>
        <v>2010</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6" t="s">
        <v>48</v>
      </c>
      <c r="B56" s="854" t="s">
        <v>44</v>
      </c>
      <c r="C56" s="328" t="s">
        <v>54</v>
      </c>
      <c r="D56" s="854" t="s">
        <v>55</v>
      </c>
      <c r="E56" s="256" t="s">
        <v>115</v>
      </c>
      <c r="F56" s="257">
        <v>1</v>
      </c>
      <c r="G56" s="255">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80" t="s">
        <v>189</v>
      </c>
      <c r="AB56" s="229"/>
      <c r="AC56" s="229"/>
    </row>
    <row r="57" spans="1:29" ht="13.5" thickBot="1">
      <c r="A57" s="857"/>
      <c r="B57" s="855"/>
      <c r="C57" s="334" t="s">
        <v>49</v>
      </c>
      <c r="D57" s="855"/>
      <c r="E57" s="324" t="s">
        <v>113</v>
      </c>
      <c r="F57" s="325" t="str">
        <f>'Base Data'!$I13</f>
        <v>FEES &amp; TAXES</v>
      </c>
      <c r="G57" s="325">
        <f>'Base Data'!$I14</f>
        <v>0</v>
      </c>
      <c r="H57" s="325">
        <f>'Base Data'!$I15</f>
        <v>0</v>
      </c>
      <c r="I57" s="325">
        <f>'Base Data'!$I16</f>
        <v>0</v>
      </c>
      <c r="J57" s="325">
        <f>'Base Data'!$I17</f>
        <v>0</v>
      </c>
      <c r="K57" s="325">
        <f>'Base Data'!$I18</f>
        <v>0</v>
      </c>
      <c r="L57" s="325">
        <f>'Base Data'!$I19</f>
        <v>0</v>
      </c>
      <c r="M57" s="325">
        <f>'Base Data'!$I20</f>
        <v>0</v>
      </c>
      <c r="N57" s="325">
        <f>'Base Data'!$I21</f>
        <v>0</v>
      </c>
      <c r="O57" s="325">
        <f>'Base Data'!$I22</f>
        <v>0</v>
      </c>
      <c r="P57" s="352">
        <f>'Base Data'!$I23</f>
        <v>0</v>
      </c>
      <c r="Q57" s="352">
        <f>'Base Data'!$I24</f>
        <v>0</v>
      </c>
      <c r="R57" s="325">
        <f>'Base Data'!$I25</f>
        <v>0</v>
      </c>
      <c r="S57" s="325">
        <f>'Base Data'!$I26</f>
        <v>0</v>
      </c>
      <c r="T57" s="325">
        <f>'Base Data'!$I27</f>
        <v>0</v>
      </c>
      <c r="U57" s="325">
        <f>'Base Data'!$I28</f>
        <v>0</v>
      </c>
      <c r="V57" s="325">
        <f>'Base Data'!$I29</f>
        <v>0</v>
      </c>
      <c r="W57" s="325">
        <f>'Base Data'!$I30</f>
        <v>0</v>
      </c>
      <c r="X57" s="325">
        <f>'Base Data'!$I31</f>
        <v>0</v>
      </c>
      <c r="Y57" s="325">
        <f>'Base Data'!$I32</f>
        <v>0</v>
      </c>
      <c r="Z57" s="855"/>
      <c r="AA57" s="881"/>
      <c r="AB57" s="229"/>
      <c r="AC57" s="229"/>
    </row>
    <row r="58" spans="1:29" ht="12.75">
      <c r="A58" s="113"/>
      <c r="B58" s="114"/>
      <c r="C58" s="114" t="s">
        <v>105</v>
      </c>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4" ref="F99:P99">SUM(F58:F98)</f>
        <v>0</v>
      </c>
      <c r="G99" s="234">
        <f t="shared" si="4"/>
        <v>0</v>
      </c>
      <c r="H99" s="234">
        <f t="shared" si="4"/>
        <v>0</v>
      </c>
      <c r="I99" s="234">
        <f t="shared" si="4"/>
        <v>0</v>
      </c>
      <c r="J99" s="234">
        <f t="shared" si="4"/>
        <v>0</v>
      </c>
      <c r="K99" s="234">
        <f t="shared" si="4"/>
        <v>0</v>
      </c>
      <c r="L99" s="234">
        <f t="shared" si="4"/>
        <v>0</v>
      </c>
      <c r="M99" s="234">
        <f t="shared" si="4"/>
        <v>0</v>
      </c>
      <c r="N99" s="234">
        <f t="shared" si="4"/>
        <v>0</v>
      </c>
      <c r="O99" s="234">
        <f t="shared" si="4"/>
        <v>0</v>
      </c>
      <c r="P99" s="288">
        <f t="shared" si="4"/>
        <v>0</v>
      </c>
      <c r="Q99" s="288">
        <f aca="true" t="shared" si="5" ref="Q99:Y99">SUM(Q58:Q98)</f>
        <v>0</v>
      </c>
      <c r="R99" s="234">
        <f t="shared" si="5"/>
        <v>0</v>
      </c>
      <c r="S99" s="234">
        <f t="shared" si="5"/>
        <v>0</v>
      </c>
      <c r="T99" s="234">
        <f t="shared" si="5"/>
        <v>0</v>
      </c>
      <c r="U99" s="234">
        <f t="shared" si="5"/>
        <v>0</v>
      </c>
      <c r="V99" s="234">
        <f t="shared" si="5"/>
        <v>0</v>
      </c>
      <c r="W99" s="234">
        <f t="shared" si="5"/>
        <v>0</v>
      </c>
      <c r="X99" s="234">
        <f t="shared" si="5"/>
        <v>0</v>
      </c>
      <c r="Y99" s="234">
        <f t="shared" si="5"/>
        <v>0</v>
      </c>
      <c r="Z99" s="235"/>
      <c r="AA99" s="229"/>
      <c r="AB99" s="229"/>
      <c r="AC99" s="229"/>
    </row>
    <row r="100" spans="1:29" ht="12.75">
      <c r="A100" s="230"/>
      <c r="B100" s="231" t="s">
        <v>51</v>
      </c>
      <c r="C100" s="231"/>
      <c r="D100" s="232">
        <f>'MONTH 5'!D101</f>
        <v>0</v>
      </c>
      <c r="E100" s="233"/>
      <c r="F100" s="234">
        <f>'MONTH 5'!F101</f>
        <v>0</v>
      </c>
      <c r="G100" s="234">
        <f>'MONTH 5'!G101</f>
        <v>0</v>
      </c>
      <c r="H100" s="234">
        <f>'MONTH 5'!H101</f>
        <v>0</v>
      </c>
      <c r="I100" s="234">
        <f>'MONTH 5'!I101</f>
        <v>0</v>
      </c>
      <c r="J100" s="234">
        <f>'MONTH 5'!J101</f>
        <v>0</v>
      </c>
      <c r="K100" s="234">
        <f>'MONTH 5'!K101</f>
        <v>0</v>
      </c>
      <c r="L100" s="234">
        <f>'MONTH 5'!L101</f>
        <v>0</v>
      </c>
      <c r="M100" s="234">
        <f>'MONTH 5'!M101</f>
        <v>0</v>
      </c>
      <c r="N100" s="234">
        <f>'MONTH 5'!N101</f>
        <v>0</v>
      </c>
      <c r="O100" s="234">
        <f>'MONTH 5'!O101</f>
        <v>0</v>
      </c>
      <c r="P100" s="288">
        <f>'MONTH 5'!P101</f>
        <v>0</v>
      </c>
      <c r="Q100" s="288">
        <f>'MONTH 5'!Q101</f>
        <v>0</v>
      </c>
      <c r="R100" s="234">
        <f>'MONTH 5'!R101</f>
        <v>0</v>
      </c>
      <c r="S100" s="234">
        <f>'MONTH 5'!S101</f>
        <v>0</v>
      </c>
      <c r="T100" s="234">
        <f>'MONTH 5'!T101</f>
        <v>0</v>
      </c>
      <c r="U100" s="234">
        <f>'MONTH 5'!U101</f>
        <v>0</v>
      </c>
      <c r="V100" s="234">
        <f>'MONTH 5'!V101</f>
        <v>0</v>
      </c>
      <c r="W100" s="234">
        <f>'MONTH 5'!W101</f>
        <v>0</v>
      </c>
      <c r="X100" s="234">
        <f>'MONTH 5'!X101</f>
        <v>0</v>
      </c>
      <c r="Y100" s="234">
        <f>'MONTH 5'!Y101</f>
        <v>0</v>
      </c>
      <c r="Z100" s="235"/>
      <c r="AA100" s="229"/>
      <c r="AB100" s="229"/>
      <c r="AC100" s="229"/>
    </row>
    <row r="101" spans="1:29" ht="13.5" thickBot="1">
      <c r="A101" s="236"/>
      <c r="B101" s="237" t="s">
        <v>52</v>
      </c>
      <c r="C101" s="237"/>
      <c r="D101" s="238">
        <f>D99+D100</f>
        <v>0</v>
      </c>
      <c r="E101" s="239"/>
      <c r="F101" s="240">
        <f aca="true" t="shared" si="6" ref="F101:P101">F99+F100</f>
        <v>0</v>
      </c>
      <c r="G101" s="240">
        <f t="shared" si="6"/>
        <v>0</v>
      </c>
      <c r="H101" s="240">
        <f t="shared" si="6"/>
        <v>0</v>
      </c>
      <c r="I101" s="240">
        <f t="shared" si="6"/>
        <v>0</v>
      </c>
      <c r="J101" s="240">
        <f t="shared" si="6"/>
        <v>0</v>
      </c>
      <c r="K101" s="240">
        <f t="shared" si="6"/>
        <v>0</v>
      </c>
      <c r="L101" s="240">
        <f t="shared" si="6"/>
        <v>0</v>
      </c>
      <c r="M101" s="240">
        <f t="shared" si="6"/>
        <v>0</v>
      </c>
      <c r="N101" s="240">
        <f t="shared" si="6"/>
        <v>0</v>
      </c>
      <c r="O101" s="240">
        <f t="shared" si="6"/>
        <v>0</v>
      </c>
      <c r="P101" s="240">
        <f t="shared" si="6"/>
        <v>0</v>
      </c>
      <c r="Q101" s="240">
        <f aca="true" t="shared" si="7" ref="Q101:Y101">Q99+Q100</f>
        <v>0</v>
      </c>
      <c r="R101" s="240">
        <f t="shared" si="7"/>
        <v>0</v>
      </c>
      <c r="S101" s="240">
        <f t="shared" si="7"/>
        <v>0</v>
      </c>
      <c r="T101" s="240">
        <f t="shared" si="7"/>
        <v>0</v>
      </c>
      <c r="U101" s="240">
        <f t="shared" si="7"/>
        <v>0</v>
      </c>
      <c r="V101" s="240">
        <f t="shared" si="7"/>
        <v>0</v>
      </c>
      <c r="W101" s="240">
        <f t="shared" si="7"/>
        <v>0</v>
      </c>
      <c r="X101" s="240">
        <f t="shared" si="7"/>
        <v>0</v>
      </c>
      <c r="Y101" s="240">
        <f t="shared" si="7"/>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sheetData>
  <sheetProtection password="C49E" sheet="1" objects="1" scenarios="1" formatCells="0" selectLockedCells="1"/>
  <mergeCells count="8">
    <mergeCell ref="Z56:Z57"/>
    <mergeCell ref="AA56:AA57"/>
    <mergeCell ref="A5:A6"/>
    <mergeCell ref="B5:B6"/>
    <mergeCell ref="F5:F6"/>
    <mergeCell ref="A56:A57"/>
    <mergeCell ref="B56:B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21.xml><?xml version="1.0" encoding="utf-8"?>
<worksheet xmlns="http://schemas.openxmlformats.org/spreadsheetml/2006/main" xmlns:r="http://schemas.openxmlformats.org/officeDocument/2006/relationships">
  <sheetPr codeName="Sheet20"/>
  <dimension ref="A1:P98"/>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7.28125" style="0" customWidth="1"/>
    <col min="7" max="7" width="19.0039062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5.75">
      <c r="A4" s="858" t="s">
        <v>58</v>
      </c>
      <c r="B4" s="859"/>
      <c r="C4" s="859"/>
      <c r="D4" s="859"/>
      <c r="E4" s="859"/>
      <c r="F4" s="878"/>
      <c r="G4" s="588"/>
      <c r="H4" s="588"/>
      <c r="I4" s="588"/>
      <c r="J4" s="588"/>
      <c r="K4" s="588"/>
      <c r="L4" s="588"/>
      <c r="M4" s="588"/>
      <c r="N4" s="588"/>
      <c r="O4" s="588"/>
      <c r="P4" s="588"/>
    </row>
    <row r="5" spans="1:16" ht="12.75">
      <c r="A5" s="45"/>
      <c r="B5" s="37"/>
      <c r="C5" s="37"/>
      <c r="D5" s="37"/>
      <c r="E5" s="37"/>
      <c r="F5" s="44"/>
      <c r="G5" s="588"/>
      <c r="H5" s="588"/>
      <c r="I5" s="588"/>
      <c r="J5" s="588"/>
      <c r="K5" s="588"/>
      <c r="L5" s="588"/>
      <c r="M5" s="588"/>
      <c r="N5" s="588"/>
      <c r="O5" s="588"/>
      <c r="P5" s="588"/>
    </row>
    <row r="6" spans="1:16" ht="12.75">
      <c r="A6" s="46"/>
      <c r="B6" s="420" t="s">
        <v>163</v>
      </c>
      <c r="C6" s="571" t="str">
        <f>'Base Data'!C16</f>
        <v>December</v>
      </c>
      <c r="D6" s="614">
        <f>'Base Data'!D16</f>
        <v>2010</v>
      </c>
      <c r="E6" s="37"/>
      <c r="F6" s="44"/>
      <c r="G6" s="588"/>
      <c r="H6" s="588"/>
      <c r="I6" s="588"/>
      <c r="J6" s="588"/>
      <c r="K6" s="588"/>
      <c r="L6" s="588"/>
      <c r="M6" s="588"/>
      <c r="N6" s="588"/>
      <c r="O6" s="588"/>
      <c r="P6" s="588"/>
    </row>
    <row r="7" spans="1:16" ht="12.75">
      <c r="A7" s="47"/>
      <c r="B7" s="37"/>
      <c r="C7" s="37"/>
      <c r="D7" s="37"/>
      <c r="E7" s="37"/>
      <c r="F7" s="44"/>
      <c r="G7" s="588"/>
      <c r="H7" s="588"/>
      <c r="I7" s="588"/>
      <c r="J7" s="588"/>
      <c r="K7" s="588"/>
      <c r="L7" s="588"/>
      <c r="M7" s="588"/>
      <c r="N7" s="588"/>
      <c r="O7" s="588"/>
      <c r="P7" s="588"/>
    </row>
    <row r="8" spans="1:16" ht="12.75">
      <c r="A8" s="47"/>
      <c r="B8" s="37"/>
      <c r="C8" s="37" t="s">
        <v>59</v>
      </c>
      <c r="D8" s="37"/>
      <c r="E8" s="587" t="s">
        <v>60</v>
      </c>
      <c r="F8" s="56">
        <v>0</v>
      </c>
      <c r="G8" s="588"/>
      <c r="H8" s="588"/>
      <c r="I8" s="588"/>
      <c r="J8" s="588"/>
      <c r="K8" s="588"/>
      <c r="L8" s="588"/>
      <c r="M8" s="588"/>
      <c r="N8" s="588"/>
      <c r="O8" s="588"/>
      <c r="P8" s="588"/>
    </row>
    <row r="9" spans="1:16" ht="12.75" customHeight="1">
      <c r="A9" s="47"/>
      <c r="B9" s="37"/>
      <c r="C9" s="37" t="s">
        <v>61</v>
      </c>
      <c r="D9" s="37"/>
      <c r="E9" s="37"/>
      <c r="F9" s="99">
        <f>'MONTH 6'!D48-'MONTH 6'!F48</f>
        <v>0</v>
      </c>
      <c r="G9" s="588"/>
      <c r="H9" s="865" t="s">
        <v>175</v>
      </c>
      <c r="I9" s="866"/>
      <c r="J9" s="866"/>
      <c r="K9" s="866"/>
      <c r="L9" s="866"/>
      <c r="M9" s="866"/>
      <c r="N9" s="867"/>
      <c r="O9" s="588"/>
      <c r="P9" s="588"/>
    </row>
    <row r="10" spans="1:16" ht="12.75">
      <c r="A10" s="47" t="s">
        <v>126</v>
      </c>
      <c r="B10" s="37"/>
      <c r="C10" s="37"/>
      <c r="D10" s="48" t="s">
        <v>127</v>
      </c>
      <c r="E10" s="48"/>
      <c r="F10" s="44"/>
      <c r="G10" s="588"/>
      <c r="H10" s="868"/>
      <c r="I10" s="869"/>
      <c r="J10" s="869"/>
      <c r="K10" s="869"/>
      <c r="L10" s="869"/>
      <c r="M10" s="869"/>
      <c r="N10" s="870"/>
      <c r="O10" s="588"/>
      <c r="P10" s="588"/>
    </row>
    <row r="11" spans="1:16" ht="12.75">
      <c r="A11" s="45" t="s">
        <v>62</v>
      </c>
      <c r="B11" s="49" t="s">
        <v>63</v>
      </c>
      <c r="C11" s="37"/>
      <c r="D11" s="48" t="s">
        <v>62</v>
      </c>
      <c r="E11" s="49" t="s">
        <v>63</v>
      </c>
      <c r="F11" s="44"/>
      <c r="G11" s="588"/>
      <c r="H11" s="868"/>
      <c r="I11" s="869"/>
      <c r="J11" s="869"/>
      <c r="K11" s="869"/>
      <c r="L11" s="869"/>
      <c r="M11" s="869"/>
      <c r="N11" s="870"/>
      <c r="O11" s="588"/>
      <c r="P11" s="588"/>
    </row>
    <row r="12" spans="1:16" ht="12.75">
      <c r="A12" s="100" t="str">
        <f>IF('MONTH 6'!E58&gt;0,"",'MONTH 6'!C58)</f>
        <v>.</v>
      </c>
      <c r="B12" s="101">
        <f>IF('MONTH 6'!E58&gt;=1,"",'MONTH 6'!D58)</f>
        <v>0</v>
      </c>
      <c r="C12" s="37"/>
      <c r="D12" s="98">
        <f>'Month 5 Sum'!D12</f>
        <v>0</v>
      </c>
      <c r="E12" s="73">
        <f>'Month 5 Sum'!E12</f>
        <v>0</v>
      </c>
      <c r="F12" s="44"/>
      <c r="G12" s="588"/>
      <c r="H12" s="868"/>
      <c r="I12" s="869"/>
      <c r="J12" s="869"/>
      <c r="K12" s="869"/>
      <c r="L12" s="869"/>
      <c r="M12" s="869"/>
      <c r="N12" s="870"/>
      <c r="O12" s="588"/>
      <c r="P12" s="588"/>
    </row>
    <row r="13" spans="1:16" ht="12.75">
      <c r="A13" s="100" t="str">
        <f>IF('MONTH 6'!E59&gt;0,"",'MONTH 6'!C59)</f>
        <v>.</v>
      </c>
      <c r="B13" s="101">
        <f>IF('MONTH 6'!E59&gt;=1,"",'MONTH 6'!D59)</f>
        <v>0</v>
      </c>
      <c r="C13" s="37"/>
      <c r="D13" s="98">
        <f>'Month 5 Sum'!D13</f>
        <v>0</v>
      </c>
      <c r="E13" s="73">
        <f>'Month 5 Sum'!E13</f>
        <v>0</v>
      </c>
      <c r="F13" s="44"/>
      <c r="G13" s="588"/>
      <c r="H13" s="868"/>
      <c r="I13" s="869"/>
      <c r="J13" s="869"/>
      <c r="K13" s="869"/>
      <c r="L13" s="869"/>
      <c r="M13" s="869"/>
      <c r="N13" s="870"/>
      <c r="O13" s="588"/>
      <c r="P13" s="588"/>
    </row>
    <row r="14" spans="1:16" ht="12.75">
      <c r="A14" s="100" t="str">
        <f>IF('MONTH 6'!E60&gt;0,"",'MONTH 6'!C60)</f>
        <v>.</v>
      </c>
      <c r="B14" s="101">
        <f>IF('MONTH 6'!E60&gt;=1,"",'MONTH 6'!D60)</f>
        <v>0</v>
      </c>
      <c r="C14" s="37"/>
      <c r="D14" s="98">
        <f>'Month 5 Sum'!D14</f>
        <v>0</v>
      </c>
      <c r="E14" s="73">
        <f>'Month 5 Sum'!E14</f>
        <v>0</v>
      </c>
      <c r="F14" s="44"/>
      <c r="G14" s="588"/>
      <c r="H14" s="868"/>
      <c r="I14" s="869"/>
      <c r="J14" s="869"/>
      <c r="K14" s="869"/>
      <c r="L14" s="869"/>
      <c r="M14" s="869"/>
      <c r="N14" s="870"/>
      <c r="O14" s="588"/>
      <c r="P14" s="588"/>
    </row>
    <row r="15" spans="1:16" ht="12.75">
      <c r="A15" s="100" t="str">
        <f>IF('MONTH 6'!E61&gt;0,"",'MONTH 6'!C61)</f>
        <v>.</v>
      </c>
      <c r="B15" s="101">
        <f>IF('MONTH 6'!E61&gt;=1,"",'MONTH 6'!D61)</f>
        <v>0</v>
      </c>
      <c r="C15" s="37"/>
      <c r="D15" s="98">
        <f>'Month 5 Sum'!D15</f>
        <v>0</v>
      </c>
      <c r="E15" s="73">
        <f>'Month 5 Sum'!E15</f>
        <v>0</v>
      </c>
      <c r="F15" s="44"/>
      <c r="G15" s="588"/>
      <c r="H15" s="868"/>
      <c r="I15" s="869"/>
      <c r="J15" s="869"/>
      <c r="K15" s="869"/>
      <c r="L15" s="869"/>
      <c r="M15" s="869"/>
      <c r="N15" s="870"/>
      <c r="O15" s="588"/>
      <c r="P15" s="588"/>
    </row>
    <row r="16" spans="1:16" ht="12.75">
      <c r="A16" s="100" t="str">
        <f>IF('MONTH 6'!E62&gt;0,"",'MONTH 6'!C62)</f>
        <v>.</v>
      </c>
      <c r="B16" s="101">
        <f>IF('MONTH 6'!E62&gt;=1,"",'MONTH 6'!D62)</f>
        <v>0</v>
      </c>
      <c r="C16" s="37"/>
      <c r="D16" s="98">
        <f>'Month 5 Sum'!D16</f>
        <v>0</v>
      </c>
      <c r="E16" s="73">
        <f>'Month 5 Sum'!E16</f>
        <v>0</v>
      </c>
      <c r="F16" s="44"/>
      <c r="G16" s="588"/>
      <c r="H16" s="868"/>
      <c r="I16" s="869"/>
      <c r="J16" s="869"/>
      <c r="K16" s="869"/>
      <c r="L16" s="869"/>
      <c r="M16" s="869"/>
      <c r="N16" s="870"/>
      <c r="O16" s="588"/>
      <c r="P16" s="588"/>
    </row>
    <row r="17" spans="1:16" ht="12.75">
      <c r="A17" s="100" t="str">
        <f>IF('MONTH 6'!E63&gt;0,"",'MONTH 6'!C63)</f>
        <v>.</v>
      </c>
      <c r="B17" s="101">
        <f>IF('MONTH 6'!E63&gt;=1,"",'MONTH 6'!D63)</f>
        <v>0</v>
      </c>
      <c r="C17" s="37"/>
      <c r="D17" s="98">
        <f>'Month 5 Sum'!D17</f>
        <v>0</v>
      </c>
      <c r="E17" s="73">
        <f>'Month 5 Sum'!E17</f>
        <v>0</v>
      </c>
      <c r="F17" s="44"/>
      <c r="G17" s="588"/>
      <c r="H17" s="868"/>
      <c r="I17" s="869"/>
      <c r="J17" s="869"/>
      <c r="K17" s="869"/>
      <c r="L17" s="869"/>
      <c r="M17" s="869"/>
      <c r="N17" s="870"/>
      <c r="O17" s="588"/>
      <c r="P17" s="588"/>
    </row>
    <row r="18" spans="1:16" ht="12.75">
      <c r="A18" s="100" t="str">
        <f>IF('MONTH 6'!E64&gt;0,"",'MONTH 6'!C64)</f>
        <v>.</v>
      </c>
      <c r="B18" s="101">
        <f>IF('MONTH 6'!E64&gt;=1,"",'MONTH 6'!D64)</f>
        <v>0</v>
      </c>
      <c r="C18" s="37"/>
      <c r="D18" s="98">
        <f>'Month 5 Sum'!D18</f>
        <v>0</v>
      </c>
      <c r="E18" s="73">
        <f>'Month 5 Sum'!E18</f>
        <v>0</v>
      </c>
      <c r="F18" s="44"/>
      <c r="G18" s="588"/>
      <c r="H18" s="868"/>
      <c r="I18" s="869"/>
      <c r="J18" s="869"/>
      <c r="K18" s="869"/>
      <c r="L18" s="869"/>
      <c r="M18" s="869"/>
      <c r="N18" s="870"/>
      <c r="O18" s="588"/>
      <c r="P18" s="588"/>
    </row>
    <row r="19" spans="1:16" ht="12.75">
      <c r="A19" s="100" t="str">
        <f>IF('MONTH 6'!E65&gt;0,"",'MONTH 6'!C65)</f>
        <v>.</v>
      </c>
      <c r="B19" s="101">
        <f>IF('MONTH 6'!E65&gt;=1,"",'MONTH 6'!D65)</f>
        <v>0</v>
      </c>
      <c r="C19" s="37"/>
      <c r="D19" s="98">
        <f>'Month 5 Sum'!D19</f>
        <v>0</v>
      </c>
      <c r="E19" s="73">
        <f>'Month 5 Sum'!E19</f>
        <v>0</v>
      </c>
      <c r="F19" s="44"/>
      <c r="G19" s="588"/>
      <c r="H19" s="868"/>
      <c r="I19" s="869"/>
      <c r="J19" s="869"/>
      <c r="K19" s="869"/>
      <c r="L19" s="869"/>
      <c r="M19" s="869"/>
      <c r="N19" s="870"/>
      <c r="O19" s="588"/>
      <c r="P19" s="588"/>
    </row>
    <row r="20" spans="1:16" ht="12.75">
      <c r="A20" s="100" t="str">
        <f>IF('MONTH 6'!E66&gt;0,"",'MONTH 6'!C66)</f>
        <v>.</v>
      </c>
      <c r="B20" s="101">
        <f>IF('MONTH 6'!E66&gt;=1,"",'MONTH 6'!D66)</f>
        <v>0</v>
      </c>
      <c r="C20" s="37"/>
      <c r="D20" s="98">
        <f>'Month 5 Sum'!D20</f>
        <v>0</v>
      </c>
      <c r="E20" s="73">
        <f>'Month 5 Sum'!E20</f>
        <v>0</v>
      </c>
      <c r="F20" s="44"/>
      <c r="G20" s="588"/>
      <c r="H20" s="868"/>
      <c r="I20" s="869"/>
      <c r="J20" s="869"/>
      <c r="K20" s="869"/>
      <c r="L20" s="869"/>
      <c r="M20" s="869"/>
      <c r="N20" s="870"/>
      <c r="O20" s="588"/>
      <c r="P20" s="588"/>
    </row>
    <row r="21" spans="1:16" ht="12.75">
      <c r="A21" s="100" t="str">
        <f>IF('MONTH 6'!E67&gt;0,"",'MONTH 6'!C67)</f>
        <v>.</v>
      </c>
      <c r="B21" s="101">
        <f>IF('MONTH 6'!E67&gt;=1,"",'MONTH 6'!D67)</f>
        <v>0</v>
      </c>
      <c r="C21" s="37"/>
      <c r="D21" s="98">
        <f>'Month 5 Sum'!D21</f>
        <v>0</v>
      </c>
      <c r="E21" s="73">
        <f>'Month 5 Sum'!E21</f>
        <v>0</v>
      </c>
      <c r="F21" s="44"/>
      <c r="G21" s="588"/>
      <c r="H21" s="868"/>
      <c r="I21" s="869"/>
      <c r="J21" s="869"/>
      <c r="K21" s="869"/>
      <c r="L21" s="869"/>
      <c r="M21" s="869"/>
      <c r="N21" s="870"/>
      <c r="O21" s="588"/>
      <c r="P21" s="588"/>
    </row>
    <row r="22" spans="1:16" ht="12.75">
      <c r="A22" s="100" t="str">
        <f>IF('MONTH 6'!E68&gt;0,"",'MONTH 6'!C68)</f>
        <v>.</v>
      </c>
      <c r="B22" s="101">
        <f>IF('MONTH 6'!E68&gt;=1,"",'MONTH 6'!D68)</f>
        <v>0</v>
      </c>
      <c r="C22" s="37"/>
      <c r="D22" s="98">
        <f>'Month 5 Sum'!D22</f>
        <v>0</v>
      </c>
      <c r="E22" s="73">
        <f>'Month 5 Sum'!E22</f>
        <v>0</v>
      </c>
      <c r="F22" s="44"/>
      <c r="G22" s="588"/>
      <c r="H22" s="868"/>
      <c r="I22" s="869"/>
      <c r="J22" s="869"/>
      <c r="K22" s="869"/>
      <c r="L22" s="869"/>
      <c r="M22" s="869"/>
      <c r="N22" s="870"/>
      <c r="O22" s="588"/>
      <c r="P22" s="588"/>
    </row>
    <row r="23" spans="1:16" ht="12.75">
      <c r="A23" s="100" t="str">
        <f>IF('MONTH 6'!E69&gt;0,"",'MONTH 6'!C69)</f>
        <v>.</v>
      </c>
      <c r="B23" s="101">
        <f>IF('MONTH 6'!E69&gt;=1,"",'MONTH 6'!D69)</f>
        <v>0</v>
      </c>
      <c r="C23" s="37"/>
      <c r="D23" s="98">
        <f>'Month 5 Sum'!D23</f>
        <v>0</v>
      </c>
      <c r="E23" s="73">
        <f>'Month 5 Sum'!E23</f>
        <v>0</v>
      </c>
      <c r="F23" s="44"/>
      <c r="G23" s="588"/>
      <c r="H23" s="868"/>
      <c r="I23" s="869"/>
      <c r="J23" s="869"/>
      <c r="K23" s="869"/>
      <c r="L23" s="869"/>
      <c r="M23" s="869"/>
      <c r="N23" s="870"/>
      <c r="O23" s="588"/>
      <c r="P23" s="588"/>
    </row>
    <row r="24" spans="1:16" ht="13.5" thickBot="1">
      <c r="A24" s="100" t="str">
        <f>IF('MONTH 6'!E70&gt;0,"",'MONTH 6'!C70)</f>
        <v>.</v>
      </c>
      <c r="B24" s="101">
        <f>IF('MONTH 6'!E70&gt;=1,"",'MONTH 6'!D70)</f>
        <v>0</v>
      </c>
      <c r="C24" s="37"/>
      <c r="D24" s="98">
        <f>'Month 5 Sum'!D24</f>
        <v>0</v>
      </c>
      <c r="E24" s="73">
        <f>'Month 5 Sum'!E24</f>
        <v>0</v>
      </c>
      <c r="F24" s="44"/>
      <c r="G24" s="588"/>
      <c r="H24" s="871"/>
      <c r="I24" s="872"/>
      <c r="J24" s="872"/>
      <c r="K24" s="872"/>
      <c r="L24" s="872"/>
      <c r="M24" s="872"/>
      <c r="N24" s="873"/>
      <c r="O24" s="588"/>
      <c r="P24" s="588"/>
    </row>
    <row r="25" spans="1:16" ht="13.5" thickTop="1">
      <c r="A25" s="100" t="str">
        <f>IF('MONTH 6'!E71&gt;0,"",'MONTH 6'!C71)</f>
        <v>.</v>
      </c>
      <c r="B25" s="101">
        <f>IF('MONTH 6'!E71&gt;=1,"",'MONTH 6'!D71)</f>
        <v>0</v>
      </c>
      <c r="C25" s="37"/>
      <c r="D25" s="98">
        <f>'Month 5 Sum'!D25</f>
        <v>0</v>
      </c>
      <c r="E25" s="73">
        <f>'Month 5 Sum'!E25</f>
        <v>0</v>
      </c>
      <c r="F25" s="44"/>
      <c r="G25" s="588"/>
      <c r="H25" s="588"/>
      <c r="I25" s="588"/>
      <c r="J25" s="588"/>
      <c r="K25" s="588"/>
      <c r="L25" s="588"/>
      <c r="M25" s="588"/>
      <c r="N25" s="588"/>
      <c r="O25" s="588"/>
      <c r="P25" s="588"/>
    </row>
    <row r="26" spans="1:16" ht="12.75">
      <c r="A26" s="100" t="str">
        <f>IF('MONTH 6'!E72&gt;0,"",'MONTH 6'!C72)</f>
        <v>.</v>
      </c>
      <c r="B26" s="101">
        <f>IF('MONTH 6'!E72&gt;=1,"",'MONTH 6'!D72)</f>
        <v>0</v>
      </c>
      <c r="C26" s="37"/>
      <c r="D26" s="98">
        <f>'Month 5 Sum'!D26</f>
        <v>0</v>
      </c>
      <c r="E26" s="73">
        <f>'Month 5 Sum'!E26</f>
        <v>0</v>
      </c>
      <c r="F26" s="44"/>
      <c r="G26" s="588"/>
      <c r="H26" s="882" t="s">
        <v>158</v>
      </c>
      <c r="I26" s="882"/>
      <c r="J26" s="882"/>
      <c r="K26" s="882"/>
      <c r="L26" s="882"/>
      <c r="M26" s="588"/>
      <c r="N26" s="588"/>
      <c r="O26" s="588"/>
      <c r="P26" s="588"/>
    </row>
    <row r="27" spans="1:16" ht="12.75">
      <c r="A27" s="100" t="str">
        <f>IF('MONTH 6'!E73&gt;0,"",'MONTH 6'!C73)</f>
        <v>.</v>
      </c>
      <c r="B27" s="101">
        <f>IF('MONTH 6'!E73&gt;=1,"",'MONTH 6'!D73)</f>
        <v>0</v>
      </c>
      <c r="C27" s="37"/>
      <c r="D27" s="98">
        <f>'Month 5 Sum'!D27</f>
        <v>0</v>
      </c>
      <c r="E27" s="73">
        <f>'Month 5 Sum'!E27</f>
        <v>0</v>
      </c>
      <c r="F27" s="44"/>
      <c r="G27" s="588"/>
      <c r="H27" s="588"/>
      <c r="I27" s="588"/>
      <c r="J27" s="588"/>
      <c r="K27" s="588"/>
      <c r="L27" s="588"/>
      <c r="M27" s="588"/>
      <c r="N27" s="588"/>
      <c r="O27" s="588"/>
      <c r="P27" s="588"/>
    </row>
    <row r="28" spans="1:16" ht="12.75">
      <c r="A28" s="100" t="str">
        <f>IF('MONTH 6'!E74&gt;0,"",'MONTH 6'!C74)</f>
        <v>.</v>
      </c>
      <c r="B28" s="101">
        <f>IF('MONTH 6'!E74&gt;=1,"",'MONTH 6'!D74)</f>
        <v>0</v>
      </c>
      <c r="C28" s="37"/>
      <c r="D28" s="98">
        <f>'Month 5 Sum'!D28</f>
        <v>0</v>
      </c>
      <c r="E28" s="73">
        <f>'Month 5 Sum'!E28</f>
        <v>0</v>
      </c>
      <c r="F28" s="44"/>
      <c r="G28" s="588"/>
      <c r="H28" s="588"/>
      <c r="I28" s="588"/>
      <c r="J28" s="588"/>
      <c r="K28" s="588"/>
      <c r="L28" s="588"/>
      <c r="M28" s="588"/>
      <c r="N28" s="588"/>
      <c r="O28" s="588"/>
      <c r="P28" s="588"/>
    </row>
    <row r="29" spans="1:16" ht="12.75">
      <c r="A29" s="100" t="str">
        <f>IF('MONTH 6'!E75&gt;0,"",'MONTH 6'!C75)</f>
        <v>.</v>
      </c>
      <c r="B29" s="101">
        <f>IF('MONTH 6'!E75&gt;=1,"",'MONTH 6'!D75)</f>
        <v>0</v>
      </c>
      <c r="C29" s="37"/>
      <c r="D29" s="98">
        <f>'Month 5 Sum'!D29</f>
        <v>0</v>
      </c>
      <c r="E29" s="73">
        <f>'Month 5 Sum'!E29</f>
        <v>0</v>
      </c>
      <c r="F29" s="44"/>
      <c r="G29" s="588"/>
      <c r="H29" s="588"/>
      <c r="I29" s="588"/>
      <c r="J29" s="588"/>
      <c r="K29" s="588"/>
      <c r="L29" s="588"/>
      <c r="M29" s="588"/>
      <c r="N29" s="588"/>
      <c r="O29" s="588"/>
      <c r="P29" s="588"/>
    </row>
    <row r="30" spans="1:16" ht="12.75">
      <c r="A30" s="100" t="str">
        <f>IF('MONTH 6'!E76&gt;0,"",'MONTH 6'!C76)</f>
        <v>.</v>
      </c>
      <c r="B30" s="101">
        <f>IF('MONTH 6'!E76&gt;=1,"",'MONTH 6'!D76)</f>
        <v>0</v>
      </c>
      <c r="C30" s="37"/>
      <c r="D30" s="98">
        <f>'Month 5 Sum'!D30</f>
        <v>0</v>
      </c>
      <c r="E30" s="73">
        <f>'Month 5 Sum'!E30</f>
        <v>0</v>
      </c>
      <c r="F30" s="44"/>
      <c r="G30" s="588"/>
      <c r="H30" s="588"/>
      <c r="I30" s="588"/>
      <c r="J30" s="588"/>
      <c r="K30" s="588"/>
      <c r="L30" s="588"/>
      <c r="M30" s="588"/>
      <c r="N30" s="588"/>
      <c r="O30" s="588"/>
      <c r="P30" s="588"/>
    </row>
    <row r="31" spans="1:16" ht="12.75">
      <c r="A31" s="100" t="str">
        <f>IF('MONTH 6'!E77&gt;0,"",'MONTH 6'!C77)</f>
        <v>.</v>
      </c>
      <c r="B31" s="101">
        <f>IF('MONTH 6'!E77&gt;=1,"",'MONTH 6'!D77)</f>
        <v>0</v>
      </c>
      <c r="C31" s="37"/>
      <c r="D31" s="98">
        <f>'Month 5 Sum'!D31</f>
        <v>0</v>
      </c>
      <c r="E31" s="73">
        <f>'Month 5 Sum'!E31</f>
        <v>0</v>
      </c>
      <c r="F31" s="44"/>
      <c r="G31" s="588"/>
      <c r="H31" s="588"/>
      <c r="I31" s="588"/>
      <c r="J31" s="588"/>
      <c r="K31" s="588"/>
      <c r="L31" s="588"/>
      <c r="M31" s="588"/>
      <c r="N31" s="588"/>
      <c r="O31" s="588"/>
      <c r="P31" s="588"/>
    </row>
    <row r="32" spans="1:16" ht="12.75">
      <c r="A32" s="100" t="str">
        <f>IF('MONTH 6'!E78&gt;0,"",'MONTH 6'!C78)</f>
        <v>.</v>
      </c>
      <c r="B32" s="101">
        <f>IF('MONTH 6'!E78&gt;=1,"",'MONTH 6'!D78)</f>
        <v>0</v>
      </c>
      <c r="C32" s="37"/>
      <c r="D32" s="98">
        <f>'Month 5 Sum'!D32</f>
        <v>0</v>
      </c>
      <c r="E32" s="73">
        <f>'Month 5 Sum'!E32</f>
        <v>0</v>
      </c>
      <c r="F32" s="44"/>
      <c r="G32" s="588"/>
      <c r="H32" s="588"/>
      <c r="I32" s="588"/>
      <c r="J32" s="588"/>
      <c r="K32" s="588"/>
      <c r="L32" s="588"/>
      <c r="M32" s="588"/>
      <c r="N32" s="588"/>
      <c r="O32" s="588"/>
      <c r="P32" s="588"/>
    </row>
    <row r="33" spans="1:16" ht="12.75">
      <c r="A33" s="100" t="str">
        <f>IF('MONTH 6'!E79&gt;0,"",'MONTH 6'!C79)</f>
        <v>.</v>
      </c>
      <c r="B33" s="101">
        <f>IF('MONTH 6'!E79&gt;=1,"",'MONTH 6'!D79)</f>
        <v>0</v>
      </c>
      <c r="C33" s="37"/>
      <c r="D33" s="98">
        <f>'Month 5 Sum'!D33</f>
        <v>0</v>
      </c>
      <c r="E33" s="73">
        <f>'Month 5 Sum'!E33</f>
        <v>0</v>
      </c>
      <c r="F33" s="44"/>
      <c r="G33" s="588"/>
      <c r="H33" s="588"/>
      <c r="I33" s="588"/>
      <c r="J33" s="588"/>
      <c r="K33" s="588"/>
      <c r="L33" s="588"/>
      <c r="M33" s="588"/>
      <c r="N33" s="588"/>
      <c r="O33" s="588"/>
      <c r="P33" s="588"/>
    </row>
    <row r="34" spans="1:16" ht="12.75">
      <c r="A34" s="100" t="str">
        <f>IF('MONTH 6'!E80&gt;0,"",'MONTH 6'!C80)</f>
        <v>.</v>
      </c>
      <c r="B34" s="101">
        <f>IF('MONTH 6'!E80&gt;=1,"",'MONTH 6'!D80)</f>
        <v>0</v>
      </c>
      <c r="C34" s="37"/>
      <c r="D34" s="98">
        <f>'Month 5 Sum'!D34</f>
        <v>0</v>
      </c>
      <c r="E34" s="73">
        <f>'Month 5 Sum'!E34</f>
        <v>0</v>
      </c>
      <c r="F34" s="44"/>
      <c r="G34" s="588"/>
      <c r="H34" s="588"/>
      <c r="I34" s="588"/>
      <c r="J34" s="588"/>
      <c r="K34" s="588"/>
      <c r="L34" s="588"/>
      <c r="M34" s="588"/>
      <c r="N34" s="588"/>
      <c r="O34" s="588"/>
      <c r="P34" s="588"/>
    </row>
    <row r="35" spans="1:16" ht="12.75">
      <c r="A35" s="100" t="str">
        <f>IF('MONTH 6'!E81&gt;0,"",'MONTH 6'!C81)</f>
        <v>.</v>
      </c>
      <c r="B35" s="101">
        <f>IF('MONTH 6'!E81&gt;=1,"",'MONTH 6'!D81)</f>
        <v>0</v>
      </c>
      <c r="C35" s="37"/>
      <c r="D35" s="37"/>
      <c r="E35" s="38">
        <f>SUM(E12:E34)</f>
        <v>0</v>
      </c>
      <c r="F35" s="44"/>
      <c r="G35" s="588"/>
      <c r="H35" s="588"/>
      <c r="I35" s="588"/>
      <c r="J35" s="588"/>
      <c r="K35" s="588"/>
      <c r="L35" s="588"/>
      <c r="M35" s="588"/>
      <c r="N35" s="588"/>
      <c r="O35" s="588"/>
      <c r="P35" s="588"/>
    </row>
    <row r="36" spans="1:16" ht="12.75">
      <c r="A36" s="100" t="str">
        <f>IF('MONTH 6'!E82&gt;0,"",'MONTH 6'!C82)</f>
        <v>.</v>
      </c>
      <c r="B36" s="101">
        <f>IF('MONTH 6'!E82&gt;=1,"",'MONTH 6'!D82)</f>
        <v>0</v>
      </c>
      <c r="C36" s="37"/>
      <c r="D36" s="37"/>
      <c r="E36" s="37"/>
      <c r="F36" s="44"/>
      <c r="G36" s="588"/>
      <c r="H36" s="588"/>
      <c r="I36" s="588"/>
      <c r="J36" s="588"/>
      <c r="K36" s="588"/>
      <c r="L36" s="588"/>
      <c r="M36" s="588"/>
      <c r="N36" s="588"/>
      <c r="O36" s="588"/>
      <c r="P36" s="588"/>
    </row>
    <row r="37" spans="1:16" ht="12.75">
      <c r="A37" s="100" t="str">
        <f>IF('MONTH 6'!E83&gt;0,"",'MONTH 6'!C83)</f>
        <v>.</v>
      </c>
      <c r="B37" s="101">
        <f>IF('MONTH 6'!E83&gt;=1,"",'MONTH 6'!D83)</f>
        <v>0</v>
      </c>
      <c r="C37" s="37"/>
      <c r="D37" s="37"/>
      <c r="E37" s="37"/>
      <c r="F37" s="44"/>
      <c r="G37" s="588"/>
      <c r="H37" s="588"/>
      <c r="I37" s="588"/>
      <c r="J37" s="588"/>
      <c r="K37" s="588"/>
      <c r="L37" s="588"/>
      <c r="M37" s="588"/>
      <c r="N37" s="588"/>
      <c r="O37" s="588"/>
      <c r="P37" s="588"/>
    </row>
    <row r="38" spans="1:16" ht="12.75">
      <c r="A38" s="100" t="str">
        <f>IF('MONTH 6'!E84&gt;0,"",'MONTH 6'!C84)</f>
        <v>.</v>
      </c>
      <c r="B38" s="101">
        <f>IF('MONTH 6'!E84&gt;=1,"",'MONTH 6'!D84)</f>
        <v>0</v>
      </c>
      <c r="C38" s="37"/>
      <c r="D38" s="37" t="s">
        <v>128</v>
      </c>
      <c r="E38" s="37"/>
      <c r="F38" s="19">
        <f>E35+B53</f>
        <v>0</v>
      </c>
      <c r="G38" s="588"/>
      <c r="H38" s="588"/>
      <c r="I38" s="588"/>
      <c r="J38" s="588"/>
      <c r="K38" s="588"/>
      <c r="L38" s="588"/>
      <c r="M38" s="588"/>
      <c r="N38" s="588"/>
      <c r="O38" s="588"/>
      <c r="P38" s="588"/>
    </row>
    <row r="39" spans="1:16" ht="12.75">
      <c r="A39" s="100" t="str">
        <f>IF('MONTH 6'!E85&gt;0,"",'MONTH 6'!C85)</f>
        <v>.</v>
      </c>
      <c r="B39" s="101">
        <f>IF('MONTH 6'!E85&gt;=1,"",'MONTH 6'!D85)</f>
        <v>0</v>
      </c>
      <c r="C39" s="37"/>
      <c r="D39" s="37" t="s">
        <v>64</v>
      </c>
      <c r="E39" s="37"/>
      <c r="F39" s="19">
        <f>$F$8+$F$9-$F38</f>
        <v>0</v>
      </c>
      <c r="G39" s="588"/>
      <c r="H39" s="588"/>
      <c r="I39" s="588"/>
      <c r="J39" s="588"/>
      <c r="K39" s="588"/>
      <c r="L39" s="588"/>
      <c r="M39" s="588"/>
      <c r="N39" s="588"/>
      <c r="O39" s="588"/>
      <c r="P39" s="588"/>
    </row>
    <row r="40" spans="1:16" ht="12.75">
      <c r="A40" s="100" t="str">
        <f>IF('MONTH 6'!E86&gt;0,"",'MONTH 6'!C86)</f>
        <v>.</v>
      </c>
      <c r="B40" s="101">
        <f>IF('MONTH 6'!E86&gt;=1,"",'MONTH 6'!D86)</f>
        <v>0</v>
      </c>
      <c r="C40" s="37"/>
      <c r="D40" s="37" t="s">
        <v>65</v>
      </c>
      <c r="E40" s="37"/>
      <c r="F40" s="56">
        <v>0</v>
      </c>
      <c r="G40" s="591">
        <f>'INVESTMENT REGISTER'!K4</f>
        <v>0</v>
      </c>
      <c r="H40" s="588" t="s">
        <v>3</v>
      </c>
      <c r="I40" s="588"/>
      <c r="J40" s="588"/>
      <c r="K40" s="588"/>
      <c r="L40" s="588"/>
      <c r="M40" s="588"/>
      <c r="N40" s="588"/>
      <c r="O40" s="588"/>
      <c r="P40" s="588"/>
    </row>
    <row r="41" spans="1:16" ht="12.75">
      <c r="A41" s="100" t="str">
        <f>IF('MONTH 6'!E87&gt;0,"",'MONTH 6'!C87)</f>
        <v>.</v>
      </c>
      <c r="B41" s="101">
        <f>IF('MONTH 6'!E87&gt;=1,"",'MONTH 6'!D87)</f>
        <v>0</v>
      </c>
      <c r="C41" s="37"/>
      <c r="D41" s="37" t="s">
        <v>66</v>
      </c>
      <c r="E41" s="37"/>
      <c r="F41" s="19">
        <f>SUM(F39:F40)</f>
        <v>0</v>
      </c>
      <c r="G41" s="588"/>
      <c r="H41" s="588" t="s">
        <v>1</v>
      </c>
      <c r="I41" s="588"/>
      <c r="J41" s="588"/>
      <c r="K41" s="588"/>
      <c r="L41" s="588"/>
      <c r="M41" s="588"/>
      <c r="N41" s="588"/>
      <c r="O41" s="588"/>
      <c r="P41" s="588"/>
    </row>
    <row r="42" spans="1:16" ht="12.75">
      <c r="A42" s="100" t="str">
        <f>IF('MONTH 6'!E88&gt;0,"",'MONTH 6'!C88)</f>
        <v>.</v>
      </c>
      <c r="B42" s="101">
        <f>IF('MONTH 6'!E88&gt;=1,"",'MONTH 6'!D88)</f>
        <v>0</v>
      </c>
      <c r="C42" s="37"/>
      <c r="D42" s="37"/>
      <c r="E42" s="37"/>
      <c r="F42" s="44"/>
      <c r="G42" s="588"/>
      <c r="H42" s="590" t="s">
        <v>2</v>
      </c>
      <c r="I42" s="588"/>
      <c r="J42" s="588"/>
      <c r="K42" s="588"/>
      <c r="L42" s="588"/>
      <c r="M42" s="588"/>
      <c r="N42" s="588"/>
      <c r="O42" s="588"/>
      <c r="P42" s="588"/>
    </row>
    <row r="43" spans="1:16" ht="12.75">
      <c r="A43" s="100" t="str">
        <f>IF('MONTH 6'!E89&gt;0,"",'MONTH 6'!C89)</f>
        <v>.</v>
      </c>
      <c r="B43" s="101">
        <f>IF('MONTH 6'!E89&gt;=1,"",'MONTH 6'!D89)</f>
        <v>0</v>
      </c>
      <c r="C43" s="37"/>
      <c r="D43" s="37"/>
      <c r="E43" s="37"/>
      <c r="F43" s="44"/>
      <c r="G43" s="588"/>
      <c r="H43" s="588" t="s">
        <v>4</v>
      </c>
      <c r="I43" s="588"/>
      <c r="J43" s="588"/>
      <c r="K43" s="588"/>
      <c r="L43" s="588"/>
      <c r="M43" s="588"/>
      <c r="N43" s="588"/>
      <c r="O43" s="588"/>
      <c r="P43" s="588"/>
    </row>
    <row r="44" spans="1:16" ht="12.75">
      <c r="A44" s="100" t="str">
        <f>IF('MONTH 6'!E90&gt;0,"",'MONTH 6'!C90)</f>
        <v>.</v>
      </c>
      <c r="B44" s="101">
        <f>IF('MONTH 6'!E90&gt;=1,"",'MONTH 6'!D90)</f>
        <v>0</v>
      </c>
      <c r="D44" s="37" t="s">
        <v>106</v>
      </c>
      <c r="E44" s="37"/>
      <c r="F44" s="19">
        <f>'Base Data'!I9</f>
        <v>0</v>
      </c>
      <c r="G44" s="588"/>
      <c r="H44" s="588"/>
      <c r="I44" s="588"/>
      <c r="J44" s="588"/>
      <c r="K44" s="588"/>
      <c r="L44" s="588"/>
      <c r="M44" s="588"/>
      <c r="N44" s="588"/>
      <c r="O44" s="588"/>
      <c r="P44" s="588"/>
    </row>
    <row r="45" spans="1:16" ht="12.75">
      <c r="A45" s="100" t="str">
        <f>IF('MONTH 6'!E91&gt;0,"",'MONTH 6'!C91)</f>
        <v>.</v>
      </c>
      <c r="B45" s="101">
        <f>IF('MONTH 6'!E91&gt;=1,"",'MONTH 6'!D91)</f>
        <v>0</v>
      </c>
      <c r="D45" s="37" t="s">
        <v>107</v>
      </c>
      <c r="E45" s="37"/>
      <c r="F45" s="19">
        <f>'MONTH 6'!D50</f>
        <v>0</v>
      </c>
      <c r="G45" s="588"/>
      <c r="H45" s="588"/>
      <c r="I45" s="588"/>
      <c r="J45" s="588"/>
      <c r="K45" s="588"/>
      <c r="L45" s="588"/>
      <c r="M45" s="588"/>
      <c r="N45" s="588"/>
      <c r="O45" s="588"/>
      <c r="P45" s="588"/>
    </row>
    <row r="46" spans="1:16" ht="12.75">
      <c r="A46" s="100" t="str">
        <f>IF('MONTH 6'!E92&gt;0,"",'MONTH 6'!C92)</f>
        <v>.</v>
      </c>
      <c r="B46" s="101">
        <f>IF('MONTH 6'!E92&gt;=1,"",'MONTH 6'!D92)</f>
        <v>0</v>
      </c>
      <c r="D46" s="37" t="s">
        <v>108</v>
      </c>
      <c r="E46" s="37"/>
      <c r="F46" s="19">
        <f>'MONTH 6'!D101</f>
        <v>0</v>
      </c>
      <c r="G46" s="588"/>
      <c r="H46" s="588"/>
      <c r="I46" s="588"/>
      <c r="J46" s="588"/>
      <c r="K46" s="588"/>
      <c r="L46" s="588"/>
      <c r="M46" s="588"/>
      <c r="N46" s="588"/>
      <c r="O46" s="588"/>
      <c r="P46" s="588"/>
    </row>
    <row r="47" spans="1:16" ht="12.75">
      <c r="A47" s="100" t="str">
        <f>IF('MONTH 6'!E93&gt;0,"",'MONTH 6'!C93)</f>
        <v>.</v>
      </c>
      <c r="B47" s="101">
        <f>IF('MONTH 6'!E93&gt;=1,"",'MONTH 6'!D93)</f>
        <v>0</v>
      </c>
      <c r="D47" s="37" t="s">
        <v>67</v>
      </c>
      <c r="E47" s="37"/>
      <c r="F47" s="19">
        <f>F44+F45-F46</f>
        <v>0</v>
      </c>
      <c r="G47" s="588"/>
      <c r="H47" s="588"/>
      <c r="I47" s="588"/>
      <c r="J47" s="588"/>
      <c r="K47" s="588"/>
      <c r="L47" s="588"/>
      <c r="M47" s="588"/>
      <c r="N47" s="588"/>
      <c r="O47" s="588"/>
      <c r="P47" s="588"/>
    </row>
    <row r="48" spans="1:16" ht="12.75">
      <c r="A48" s="100" t="str">
        <f>IF('MONTH 6'!E94&gt;0,"",'MONTH 6'!C94)</f>
        <v>.</v>
      </c>
      <c r="B48" s="101">
        <f>IF('MONTH 6'!E94&gt;=1,"",'MONTH 6'!D94)</f>
        <v>0</v>
      </c>
      <c r="D48" s="37" t="s">
        <v>68</v>
      </c>
      <c r="E48" s="37"/>
      <c r="F48" s="19">
        <f>F40</f>
        <v>0</v>
      </c>
      <c r="G48" s="588"/>
      <c r="H48" s="588"/>
      <c r="I48" s="588"/>
      <c r="J48" s="588"/>
      <c r="K48" s="588"/>
      <c r="L48" s="588"/>
      <c r="M48" s="588"/>
      <c r="N48" s="588"/>
      <c r="O48" s="588"/>
      <c r="P48" s="588"/>
    </row>
    <row r="49" spans="1:16" ht="12.75">
      <c r="A49" s="100" t="str">
        <f>IF('MONTH 6'!E95&gt;0,"",'MONTH 6'!C95)</f>
        <v>.</v>
      </c>
      <c r="B49" s="101">
        <f>IF('MONTH 6'!E95&gt;=1,"",'MONTH 6'!D95)</f>
        <v>0</v>
      </c>
      <c r="D49" s="37" t="s">
        <v>66</v>
      </c>
      <c r="E49" s="37"/>
      <c r="F49" s="19">
        <f>F47+F48</f>
        <v>0</v>
      </c>
      <c r="G49" s="588"/>
      <c r="H49" s="588"/>
      <c r="I49" s="588"/>
      <c r="J49" s="588"/>
      <c r="K49" s="588"/>
      <c r="L49" s="588"/>
      <c r="M49" s="588"/>
      <c r="N49" s="588"/>
      <c r="O49" s="588"/>
      <c r="P49" s="588"/>
    </row>
    <row r="50" spans="1:16" ht="12.75">
      <c r="A50" s="100" t="str">
        <f>IF('MONTH 6'!E96&gt;0,"",'MONTH 6'!C96)</f>
        <v>.</v>
      </c>
      <c r="B50" s="101">
        <f>IF('MONTH 6'!E96&gt;=1,"",'MONTH 6'!D96)</f>
        <v>0</v>
      </c>
      <c r="C50" s="37"/>
      <c r="D50" s="37"/>
      <c r="E50" s="37"/>
      <c r="F50" s="50"/>
      <c r="G50" s="588"/>
      <c r="H50" s="588"/>
      <c r="I50" s="588"/>
      <c r="J50" s="588"/>
      <c r="K50" s="588"/>
      <c r="L50" s="588"/>
      <c r="M50" s="588"/>
      <c r="N50" s="588"/>
      <c r="O50" s="588"/>
      <c r="P50" s="588"/>
    </row>
    <row r="51" spans="1:16" ht="12.75">
      <c r="A51" s="100" t="str">
        <f>IF('MONTH 6'!E97&gt;0,"",'MONTH 6'!C97)</f>
        <v>.</v>
      </c>
      <c r="B51" s="101">
        <f>IF('MONTH 6'!E97&gt;=1,"",'MONTH 6'!D97)</f>
        <v>0</v>
      </c>
      <c r="C51" s="37"/>
      <c r="D51" s="51">
        <f>IF($F$41&lt;&gt;$F$49,"DOES NOT BALANCE","")</f>
      </c>
      <c r="E51" s="37"/>
      <c r="F51" s="50"/>
      <c r="G51" s="588"/>
      <c r="H51" s="588"/>
      <c r="I51" s="588"/>
      <c r="J51" s="588"/>
      <c r="K51" s="588"/>
      <c r="L51" s="588"/>
      <c r="M51" s="588"/>
      <c r="N51" s="588"/>
      <c r="O51" s="588"/>
      <c r="P51" s="588"/>
    </row>
    <row r="52" spans="1:16" ht="12.75">
      <c r="A52" s="100" t="str">
        <f>IF('MONTH 6'!E98&gt;0,"",'MONTH 6'!C98)</f>
        <v>.</v>
      </c>
      <c r="B52" s="101">
        <f>IF('MONTH 6'!E98&gt;=1,"",'MONTH 6'!D98)</f>
        <v>0</v>
      </c>
      <c r="C52" s="37"/>
      <c r="D52" s="37"/>
      <c r="E52" s="37"/>
      <c r="F52" s="52"/>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112"/>
    </row>
    <row r="63" spans="1:6" ht="12.75">
      <c r="A63" s="861" t="s">
        <v>103</v>
      </c>
      <c r="B63" s="862"/>
      <c r="C63" s="862"/>
      <c r="D63" s="862"/>
      <c r="E63" s="433" t="str">
        <f>C6</f>
        <v>December</v>
      </c>
      <c r="F63" s="434">
        <f>D6</f>
        <v>2010</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December</v>
      </c>
      <c r="C66" s="17" t="s">
        <v>104</v>
      </c>
      <c r="D66" s="61" t="s">
        <v>53</v>
      </c>
      <c r="E66" s="62" t="str">
        <f>E63</f>
        <v>December</v>
      </c>
      <c r="F66" s="17" t="s">
        <v>104</v>
      </c>
    </row>
    <row r="67" spans="1:6" ht="12.75">
      <c r="A67" s="63" t="str">
        <f>'Base Data'!H13</f>
        <v>Bank Interest</v>
      </c>
      <c r="B67" s="64">
        <f>'MONTH 6'!G$48</f>
        <v>0</v>
      </c>
      <c r="C67" s="18">
        <f>'MONTH 6'!G$50</f>
        <v>0</v>
      </c>
      <c r="D67" s="63" t="str">
        <f>'Base Data'!J13</f>
        <v>Bank Fees &amp; Taxes</v>
      </c>
      <c r="E67" s="64">
        <f>'MONTH 6'!F$99</f>
        <v>0</v>
      </c>
      <c r="F67" s="18">
        <f>'MONTH 6'!F$101</f>
        <v>0</v>
      </c>
    </row>
    <row r="68" spans="1:6" ht="12.75">
      <c r="A68" s="65">
        <f>'Base Data'!H14</f>
        <v>0</v>
      </c>
      <c r="B68" s="38">
        <f>'MONTH 6'!H$48</f>
        <v>0</v>
      </c>
      <c r="C68" s="19">
        <f>'MONTH 6'!H$50</f>
        <v>0</v>
      </c>
      <c r="D68" s="65">
        <f>'Base Data'!J14</f>
        <v>0</v>
      </c>
      <c r="E68" s="38">
        <f>'MONTH 6'!G$99</f>
        <v>0</v>
      </c>
      <c r="F68" s="19">
        <f>'MONTH 6'!G$101</f>
        <v>0</v>
      </c>
    </row>
    <row r="69" spans="1:6" ht="12.75">
      <c r="A69" s="65">
        <f>'Base Data'!H15</f>
        <v>0</v>
      </c>
      <c r="B69" s="38">
        <f>'MONTH 6'!I$48</f>
        <v>0</v>
      </c>
      <c r="C69" s="19">
        <f>'MONTH 6'!I$50</f>
        <v>0</v>
      </c>
      <c r="D69" s="65">
        <f>'Base Data'!J15</f>
        <v>0</v>
      </c>
      <c r="E69" s="38">
        <f>'MONTH 6'!H$99</f>
        <v>0</v>
      </c>
      <c r="F69" s="19">
        <f>'MONTH 6'!H$101</f>
        <v>0</v>
      </c>
    </row>
    <row r="70" spans="1:6" ht="12.75">
      <c r="A70" s="65">
        <f>'Base Data'!H16</f>
        <v>0</v>
      </c>
      <c r="B70" s="38">
        <f>'MONTH 6'!J$48</f>
        <v>0</v>
      </c>
      <c r="C70" s="19">
        <f>'MONTH 6'!J$50</f>
        <v>0</v>
      </c>
      <c r="D70" s="65">
        <f>'Base Data'!J16</f>
        <v>0</v>
      </c>
      <c r="E70" s="38">
        <f>'MONTH 6'!I$99</f>
        <v>0</v>
      </c>
      <c r="F70" s="19">
        <f>'MONTH 6'!I$101</f>
        <v>0</v>
      </c>
    </row>
    <row r="71" spans="1:6" ht="12.75">
      <c r="A71" s="65">
        <f>'Base Data'!H17</f>
        <v>0</v>
      </c>
      <c r="B71" s="38">
        <f>'MONTH 6'!K$48</f>
        <v>0</v>
      </c>
      <c r="C71" s="19">
        <f>'MONTH 6'!K$50</f>
        <v>0</v>
      </c>
      <c r="D71" s="65">
        <f>'Base Data'!J17</f>
        <v>0</v>
      </c>
      <c r="E71" s="38">
        <f>'MONTH 6'!J$99</f>
        <v>0</v>
      </c>
      <c r="F71" s="19">
        <f>'MONTH 6'!J$101</f>
        <v>0</v>
      </c>
    </row>
    <row r="72" spans="1:6" ht="12.75">
      <c r="A72" s="65">
        <f>'Base Data'!H18</f>
        <v>0</v>
      </c>
      <c r="B72" s="38">
        <f>'MONTH 6'!L$48</f>
        <v>0</v>
      </c>
      <c r="C72" s="19">
        <f>'MONTH 6'!L$50</f>
        <v>0</v>
      </c>
      <c r="D72" s="65">
        <f>'Base Data'!J18</f>
        <v>0</v>
      </c>
      <c r="E72" s="38">
        <f>'MONTH 6'!K$99</f>
        <v>0</v>
      </c>
      <c r="F72" s="19">
        <f>'MONTH 6'!K$101</f>
        <v>0</v>
      </c>
    </row>
    <row r="73" spans="1:6" ht="12.75">
      <c r="A73" s="65">
        <f>'Base Data'!H19</f>
        <v>0</v>
      </c>
      <c r="B73" s="38">
        <f>'MONTH 6'!M$48</f>
        <v>0</v>
      </c>
      <c r="C73" s="19">
        <f>'MONTH 6'!M$50</f>
        <v>0</v>
      </c>
      <c r="D73" s="65">
        <f>'Base Data'!J19</f>
        <v>0</v>
      </c>
      <c r="E73" s="38">
        <f>'MONTH 6'!L$99</f>
        <v>0</v>
      </c>
      <c r="F73" s="19">
        <f>'MONTH 6'!L$101</f>
        <v>0</v>
      </c>
    </row>
    <row r="74" spans="1:6" ht="12.75">
      <c r="A74" s="65">
        <f>'Base Data'!H20</f>
        <v>0</v>
      </c>
      <c r="B74" s="38">
        <f>'MONTH 6'!N$48</f>
        <v>0</v>
      </c>
      <c r="C74" s="19">
        <f>'MONTH 6'!N$50</f>
        <v>0</v>
      </c>
      <c r="D74" s="65">
        <f>'Base Data'!J20</f>
        <v>0</v>
      </c>
      <c r="E74" s="38">
        <f>'MONTH 6'!M$99</f>
        <v>0</v>
      </c>
      <c r="F74" s="19">
        <f>'MONTH 6'!M$101</f>
        <v>0</v>
      </c>
    </row>
    <row r="75" spans="1:6" ht="12.75">
      <c r="A75" s="65">
        <f>'Base Data'!H21</f>
        <v>0</v>
      </c>
      <c r="B75" s="38">
        <f>'MONTH 6'!O$48</f>
        <v>0</v>
      </c>
      <c r="C75" s="19">
        <f>'MONTH 6'!O$50</f>
        <v>0</v>
      </c>
      <c r="D75" s="65">
        <f>'Base Data'!J21</f>
        <v>0</v>
      </c>
      <c r="E75" s="38">
        <f>'MONTH 6'!N$99</f>
        <v>0</v>
      </c>
      <c r="F75" s="19">
        <f>'MONTH 6'!N$101</f>
        <v>0</v>
      </c>
    </row>
    <row r="76" spans="1:6" ht="12.75">
      <c r="A76" s="65">
        <f>'Base Data'!H22</f>
        <v>0</v>
      </c>
      <c r="B76" s="38">
        <f>'MONTH 6'!P$48</f>
        <v>0</v>
      </c>
      <c r="C76" s="19">
        <f>'MONTH 6'!P$50</f>
        <v>0</v>
      </c>
      <c r="D76" s="65">
        <f>'Base Data'!J22</f>
        <v>0</v>
      </c>
      <c r="E76" s="38">
        <f>'MONTH 6'!O$99</f>
        <v>0</v>
      </c>
      <c r="F76" s="19">
        <f>'MONTH 6'!O$101</f>
        <v>0</v>
      </c>
    </row>
    <row r="77" spans="1:6" ht="12.75">
      <c r="A77" s="65">
        <f>'Base Data'!H23</f>
        <v>0</v>
      </c>
      <c r="B77" s="38">
        <f>'MONTH 6'!Q$48</f>
        <v>0</v>
      </c>
      <c r="C77" s="19">
        <f>'MONTH 6'!Q$50</f>
        <v>0</v>
      </c>
      <c r="D77" s="65">
        <f>'Base Data'!J23</f>
        <v>0</v>
      </c>
      <c r="E77" s="38">
        <f>'MONTH 6'!P$99</f>
        <v>0</v>
      </c>
      <c r="F77" s="19">
        <f>'MONTH 6'!P$101</f>
        <v>0</v>
      </c>
    </row>
    <row r="78" spans="1:6" ht="12.75">
      <c r="A78" s="65">
        <f>'Base Data'!H24</f>
        <v>0</v>
      </c>
      <c r="B78" s="38">
        <f>'MONTH 6'!R$48</f>
        <v>0</v>
      </c>
      <c r="C78" s="19">
        <f>'MONTH 6'!R$50</f>
        <v>0</v>
      </c>
      <c r="D78" s="65">
        <f>'Base Data'!J24</f>
        <v>0</v>
      </c>
      <c r="E78" s="38">
        <f>'MONTH 6'!Q$99</f>
        <v>0</v>
      </c>
      <c r="F78" s="19">
        <f>'MONTH 6'!Q$101</f>
        <v>0</v>
      </c>
    </row>
    <row r="79" spans="1:6" ht="12.75">
      <c r="A79" s="65">
        <f>'Base Data'!H25</f>
        <v>0</v>
      </c>
      <c r="B79" s="38">
        <f>'MONTH 6'!S$48</f>
        <v>0</v>
      </c>
      <c r="C79" s="19">
        <f>'MONTH 6'!S$50</f>
        <v>0</v>
      </c>
      <c r="D79" s="65">
        <f>'Base Data'!J25</f>
        <v>0</v>
      </c>
      <c r="E79" s="38">
        <f>'MONTH 6'!R$99</f>
        <v>0</v>
      </c>
      <c r="F79" s="19">
        <f>'MONTH 6'!R$101</f>
        <v>0</v>
      </c>
    </row>
    <row r="80" spans="1:6" ht="12.75">
      <c r="A80" s="65">
        <f>'Base Data'!H26</f>
        <v>0</v>
      </c>
      <c r="B80" s="38">
        <f>'MONTH 6'!T$48</f>
        <v>0</v>
      </c>
      <c r="C80" s="19">
        <f>'MONTH 6'!T$50</f>
        <v>0</v>
      </c>
      <c r="D80" s="65">
        <f>'Base Data'!J26</f>
        <v>0</v>
      </c>
      <c r="E80" s="38">
        <f>'MONTH 6'!S$99</f>
        <v>0</v>
      </c>
      <c r="F80" s="19">
        <f>'MONTH 6'!S$101</f>
        <v>0</v>
      </c>
    </row>
    <row r="81" spans="1:6" ht="12.75">
      <c r="A81" s="65">
        <f>'Base Data'!H27</f>
        <v>0</v>
      </c>
      <c r="B81" s="38">
        <f>'MONTH 6'!U$48</f>
        <v>0</v>
      </c>
      <c r="C81" s="19">
        <f>'MONTH 6'!U$50</f>
        <v>0</v>
      </c>
      <c r="D81" s="65">
        <f>'Base Data'!J27</f>
        <v>0</v>
      </c>
      <c r="E81" s="38">
        <f>'MONTH 6'!T$99</f>
        <v>0</v>
      </c>
      <c r="F81" s="19">
        <f>'MONTH 6'!T$101</f>
        <v>0</v>
      </c>
    </row>
    <row r="82" spans="1:6" ht="12.75">
      <c r="A82" s="65">
        <f>'Base Data'!H28</f>
        <v>0</v>
      </c>
      <c r="B82" s="38">
        <f>'MONTH 6'!V$48</f>
        <v>0</v>
      </c>
      <c r="C82" s="19">
        <f>'MONTH 6'!V$50</f>
        <v>0</v>
      </c>
      <c r="D82" s="65">
        <f>'Base Data'!J28</f>
        <v>0</v>
      </c>
      <c r="E82" s="38">
        <f>'MONTH 6'!U$99</f>
        <v>0</v>
      </c>
      <c r="F82" s="19">
        <f>'MONTH 6'!U$101</f>
        <v>0</v>
      </c>
    </row>
    <row r="83" spans="1:6" ht="12.75">
      <c r="A83" s="65">
        <f>'Base Data'!H29</f>
        <v>0</v>
      </c>
      <c r="B83" s="38">
        <f>'MONTH 6'!W$48</f>
        <v>0</v>
      </c>
      <c r="C83" s="19">
        <f>'MONTH 6'!W$50</f>
        <v>0</v>
      </c>
      <c r="D83" s="65">
        <f>'Base Data'!J29</f>
        <v>0</v>
      </c>
      <c r="E83" s="38">
        <f>'MONTH 6'!V$99</f>
        <v>0</v>
      </c>
      <c r="F83" s="19">
        <f>'MONTH 6'!V$101</f>
        <v>0</v>
      </c>
    </row>
    <row r="84" spans="1:6" ht="12.75">
      <c r="A84" s="65">
        <f>'Base Data'!H30</f>
        <v>0</v>
      </c>
      <c r="B84" s="38">
        <f>'MONTH 6'!X$48</f>
        <v>0</v>
      </c>
      <c r="C84" s="19">
        <f>'MONTH 6'!X$50</f>
        <v>0</v>
      </c>
      <c r="D84" s="65">
        <f>'Base Data'!J30</f>
        <v>0</v>
      </c>
      <c r="E84" s="38">
        <f>'MONTH 6'!W$99</f>
        <v>0</v>
      </c>
      <c r="F84" s="19">
        <f>'MONTH 6'!W$101</f>
        <v>0</v>
      </c>
    </row>
    <row r="85" spans="1:6" ht="12.75">
      <c r="A85" s="65">
        <f>'Base Data'!H31</f>
        <v>0</v>
      </c>
      <c r="B85" s="38">
        <f>'MONTH 6'!Y$48</f>
        <v>0</v>
      </c>
      <c r="C85" s="19">
        <f>'MONTH 6'!Y$50</f>
        <v>0</v>
      </c>
      <c r="D85" s="65">
        <f>'Base Data'!J31</f>
        <v>0</v>
      </c>
      <c r="E85" s="38">
        <f>'MONTH 6'!X$99</f>
        <v>0</v>
      </c>
      <c r="F85" s="19">
        <f>'MONTH 6'!X$101</f>
        <v>0</v>
      </c>
    </row>
    <row r="86" spans="1:6" ht="12.75">
      <c r="A86" s="65">
        <f>'Base Data'!H32</f>
        <v>0</v>
      </c>
      <c r="B86" s="38">
        <f>'MONTH 6'!Z$48</f>
        <v>0</v>
      </c>
      <c r="C86" s="19">
        <f>'MONTH 6'!Z$50</f>
        <v>0</v>
      </c>
      <c r="D86" s="652">
        <f>'Base Data'!J32</f>
        <v>0</v>
      </c>
      <c r="E86" s="38">
        <f>'MONTH 6'!Y$99</f>
        <v>0</v>
      </c>
      <c r="F86" s="19">
        <f>'MONTH 6'!Y$101</f>
        <v>0</v>
      </c>
    </row>
    <row r="87" spans="1:6" ht="13.5" thickBot="1">
      <c r="A87" s="47"/>
      <c r="B87" s="66"/>
      <c r="C87" s="66"/>
      <c r="D87" s="893" t="s">
        <v>193</v>
      </c>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7">
    <mergeCell ref="E64:F64"/>
    <mergeCell ref="H9:N24"/>
    <mergeCell ref="H26:L26"/>
    <mergeCell ref="A63:D63"/>
    <mergeCell ref="B94:E94"/>
    <mergeCell ref="D87:F87"/>
    <mergeCell ref="B93:E93"/>
    <mergeCell ref="B91:E91"/>
    <mergeCell ref="B92:E92"/>
    <mergeCell ref="A64:B64"/>
    <mergeCell ref="A61:F61"/>
    <mergeCell ref="A2:F2"/>
    <mergeCell ref="A4:F4"/>
    <mergeCell ref="B57:E57"/>
    <mergeCell ref="B58:E58"/>
    <mergeCell ref="B55:E55"/>
    <mergeCell ref="B56:E56"/>
  </mergeCells>
  <conditionalFormatting sqref="B12:B52">
    <cfRule type="cellIs" priority="1" dxfId="1" operator="lessThan" stopIfTrue="1">
      <formula>1</formula>
    </cfRule>
  </conditionalFormatting>
  <conditionalFormatting sqref="E67:F86 B67:C86">
    <cfRule type="cellIs" priority="2" dxfId="0" operator="equal" stopIfTrue="1">
      <formula>0</formula>
    </cfRule>
  </conditionalFormatting>
  <hyperlinks>
    <hyperlink ref="H26:L26"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1" manualBreakCount="1">
    <brk id="59" max="255" man="1"/>
  </rowBreaks>
  <drawing r:id="rId1"/>
</worksheet>
</file>

<file path=xl/worksheets/sheet22.xml><?xml version="1.0" encoding="utf-8"?>
<worksheet xmlns="http://schemas.openxmlformats.org/spreadsheetml/2006/main" xmlns:r="http://schemas.openxmlformats.org/officeDocument/2006/relationships">
  <sheetPr codeName="Sheet21"/>
  <dimension ref="A1:AC106"/>
  <sheetViews>
    <sheetView showGridLines="0" showRowColHeaders="0" showZeros="0" zoomScale="75" zoomScaleNormal="75" zoomScalePageLayoutView="0" workbookViewId="0" topLeftCell="A1">
      <selection activeCell="A58" sqref="A58"/>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321"/>
      <c r="D2" s="229"/>
      <c r="E2" s="245"/>
      <c r="F2" s="229"/>
      <c r="G2" s="320" t="str">
        <f>'Base Data'!C17</f>
        <v>January</v>
      </c>
      <c r="H2" s="229"/>
      <c r="I2" s="229"/>
      <c r="J2" s="229"/>
      <c r="K2" s="229"/>
      <c r="L2" s="229"/>
      <c r="M2" s="229"/>
      <c r="N2" s="229"/>
      <c r="O2" s="229"/>
      <c r="P2" s="229"/>
      <c r="Q2" s="229"/>
      <c r="R2" s="229"/>
      <c r="S2" s="251" t="str">
        <f>G2</f>
        <v>January</v>
      </c>
      <c r="T2" s="229"/>
      <c r="U2" s="229"/>
      <c r="V2" s="229"/>
      <c r="W2" s="229"/>
      <c r="X2" s="229"/>
      <c r="Y2" s="229"/>
      <c r="Z2" s="229"/>
      <c r="AA2" s="229"/>
      <c r="AB2" s="229"/>
      <c r="AC2" s="229"/>
    </row>
    <row r="3" spans="1:29" ht="18">
      <c r="A3" s="268"/>
      <c r="B3" s="263"/>
      <c r="C3" s="321"/>
      <c r="D3" s="263"/>
      <c r="E3" s="265"/>
      <c r="F3" s="263"/>
      <c r="G3" s="320">
        <f>'Base Data'!D17</f>
        <v>2011</v>
      </c>
      <c r="H3" s="263"/>
      <c r="I3" s="263"/>
      <c r="J3" s="263"/>
      <c r="K3" s="263"/>
      <c r="L3" s="263"/>
      <c r="M3" s="263"/>
      <c r="N3" s="263"/>
      <c r="O3" s="263"/>
      <c r="P3" s="263"/>
      <c r="Q3" s="229"/>
      <c r="R3" s="229"/>
      <c r="S3" s="251">
        <f>G3</f>
        <v>2011</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4" t="s">
        <v>48</v>
      </c>
      <c r="B5" s="854" t="s">
        <v>44</v>
      </c>
      <c r="C5" s="314" t="s">
        <v>45</v>
      </c>
      <c r="D5" s="314" t="s">
        <v>46</v>
      </c>
      <c r="E5" s="271" t="s">
        <v>115</v>
      </c>
      <c r="F5" s="854" t="s">
        <v>47</v>
      </c>
      <c r="G5" s="315">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5"/>
      <c r="B6" s="855"/>
      <c r="C6" s="319" t="s">
        <v>49</v>
      </c>
      <c r="D6" s="319" t="s">
        <v>45</v>
      </c>
      <c r="E6" s="273" t="s">
        <v>113</v>
      </c>
      <c r="F6" s="855"/>
      <c r="G6" s="316"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115"/>
      <c r="B8" s="94"/>
      <c r="C8" s="94"/>
      <c r="D8" s="275">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115"/>
      <c r="B20" s="94"/>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94"/>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94"/>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94"/>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94"/>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94"/>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94"/>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94"/>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94"/>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94"/>
      <c r="C29" s="94"/>
      <c r="D29" s="275">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275">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16"/>
      <c r="B47" s="117"/>
      <c r="C47" s="117"/>
      <c r="D47" s="275">
        <f t="shared" si="0"/>
        <v>0</v>
      </c>
      <c r="E47" s="140"/>
      <c r="F47" s="134"/>
      <c r="G47" s="134"/>
      <c r="H47" s="134"/>
      <c r="I47" s="134"/>
      <c r="J47" s="134"/>
      <c r="K47" s="134"/>
      <c r="L47" s="134"/>
      <c r="M47" s="134"/>
      <c r="N47" s="134"/>
      <c r="O47" s="134"/>
      <c r="P47" s="134"/>
      <c r="Q47" s="121"/>
      <c r="R47" s="121"/>
      <c r="S47" s="121"/>
      <c r="T47" s="121"/>
      <c r="U47" s="121"/>
      <c r="V47" s="121"/>
      <c r="W47" s="121"/>
      <c r="X47" s="121"/>
      <c r="Y47" s="121"/>
      <c r="Z47" s="122"/>
      <c r="AA47" s="229"/>
      <c r="AB47" s="229"/>
      <c r="AC47" s="229"/>
    </row>
    <row r="48" spans="1:29" ht="12.75">
      <c r="A48" s="279"/>
      <c r="B48" s="280" t="s">
        <v>50</v>
      </c>
      <c r="C48" s="280"/>
      <c r="D48" s="276">
        <f>SUM(G48:Z48)</f>
        <v>0</v>
      </c>
      <c r="E48" s="281"/>
      <c r="F48" s="284">
        <f aca="true" t="shared" si="1" ref="F48:O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aca="true" t="shared" si="2" ref="P48:Z48">SUM(P7:P47)</f>
        <v>0</v>
      </c>
      <c r="Q48" s="282">
        <f t="shared" si="2"/>
        <v>0</v>
      </c>
      <c r="R48" s="283">
        <f t="shared" si="2"/>
        <v>0</v>
      </c>
      <c r="S48" s="283">
        <f t="shared" si="2"/>
        <v>0</v>
      </c>
      <c r="T48" s="283">
        <f t="shared" si="2"/>
        <v>0</v>
      </c>
      <c r="U48" s="283">
        <f t="shared" si="2"/>
        <v>0</v>
      </c>
      <c r="V48" s="283">
        <f t="shared" si="2"/>
        <v>0</v>
      </c>
      <c r="W48" s="283">
        <f t="shared" si="2"/>
        <v>0</v>
      </c>
      <c r="X48" s="283">
        <f t="shared" si="2"/>
        <v>0</v>
      </c>
      <c r="Y48" s="283">
        <f t="shared" si="2"/>
        <v>0</v>
      </c>
      <c r="Z48" s="283">
        <f t="shared" si="2"/>
        <v>0</v>
      </c>
      <c r="AA48" s="229"/>
      <c r="AB48" s="229"/>
      <c r="AC48" s="229"/>
    </row>
    <row r="49" spans="1:29" ht="12.75">
      <c r="A49" s="230"/>
      <c r="B49" s="231" t="s">
        <v>51</v>
      </c>
      <c r="C49" s="231"/>
      <c r="D49" s="277">
        <f>'MONTH 6'!D50</f>
        <v>0</v>
      </c>
      <c r="E49" s="287"/>
      <c r="F49" s="289"/>
      <c r="G49" s="234">
        <f>'MONTH 6'!G50</f>
        <v>0</v>
      </c>
      <c r="H49" s="234">
        <f>'MONTH 6'!H50</f>
        <v>0</v>
      </c>
      <c r="I49" s="234">
        <f>'MONTH 6'!I50</f>
        <v>0</v>
      </c>
      <c r="J49" s="234">
        <f>'MONTH 6'!J50</f>
        <v>0</v>
      </c>
      <c r="K49" s="234">
        <f>'MONTH 6'!K50</f>
        <v>0</v>
      </c>
      <c r="L49" s="234">
        <f>'MONTH 6'!L50</f>
        <v>0</v>
      </c>
      <c r="M49" s="234">
        <f>'MONTH 6'!M50</f>
        <v>0</v>
      </c>
      <c r="N49" s="234">
        <f>'MONTH 6'!N50</f>
        <v>0</v>
      </c>
      <c r="O49" s="234">
        <f>'MONTH 6'!O50</f>
        <v>0</v>
      </c>
      <c r="P49" s="288">
        <f>'MONTH 6'!P50</f>
        <v>0</v>
      </c>
      <c r="Q49" s="288">
        <f>'MONTH 6'!Q50</f>
        <v>0</v>
      </c>
      <c r="R49" s="234">
        <f>'MONTH 6'!R50</f>
        <v>0</v>
      </c>
      <c r="S49" s="234">
        <f>'MONTH 6'!S50</f>
        <v>0</v>
      </c>
      <c r="T49" s="234">
        <f>'MONTH 6'!T50</f>
        <v>0</v>
      </c>
      <c r="U49" s="234">
        <f>'MONTH 6'!U50</f>
        <v>0</v>
      </c>
      <c r="V49" s="234">
        <f>'MONTH 6'!V50</f>
        <v>0</v>
      </c>
      <c r="W49" s="234">
        <f>'MONTH 6'!W50</f>
        <v>0</v>
      </c>
      <c r="X49" s="234">
        <f>'MONTH 6'!X50</f>
        <v>0</v>
      </c>
      <c r="Y49" s="234">
        <f>'MONTH 6'!Y50</f>
        <v>0</v>
      </c>
      <c r="Z49" s="234">
        <f>'MONTH 6'!Z50</f>
        <v>0</v>
      </c>
      <c r="AA49" s="229"/>
      <c r="AB49" s="229"/>
      <c r="AC49" s="229"/>
    </row>
    <row r="50" spans="1:29" ht="13.5" thickBot="1">
      <c r="A50" s="290"/>
      <c r="B50" s="237" t="s">
        <v>52</v>
      </c>
      <c r="C50" s="237"/>
      <c r="D50" s="278">
        <f>D48+D49</f>
        <v>0</v>
      </c>
      <c r="E50" s="291"/>
      <c r="F50" s="318"/>
      <c r="G50" s="240">
        <f aca="true" t="shared" si="3" ref="G50:O50">G48+G49</f>
        <v>0</v>
      </c>
      <c r="H50" s="240">
        <f t="shared" si="3"/>
        <v>0</v>
      </c>
      <c r="I50" s="240">
        <f t="shared" si="3"/>
        <v>0</v>
      </c>
      <c r="J50" s="240">
        <f t="shared" si="3"/>
        <v>0</v>
      </c>
      <c r="K50" s="240">
        <f t="shared" si="3"/>
        <v>0</v>
      </c>
      <c r="L50" s="240">
        <f t="shared" si="3"/>
        <v>0</v>
      </c>
      <c r="M50" s="240">
        <f t="shared" si="3"/>
        <v>0</v>
      </c>
      <c r="N50" s="240">
        <f t="shared" si="3"/>
        <v>0</v>
      </c>
      <c r="O50" s="240">
        <f t="shared" si="3"/>
        <v>0</v>
      </c>
      <c r="P50" s="292">
        <f aca="true" t="shared" si="4" ref="P50:Z50">P48+P49</f>
        <v>0</v>
      </c>
      <c r="Q50" s="292">
        <f t="shared" si="4"/>
        <v>0</v>
      </c>
      <c r="R50" s="240">
        <f t="shared" si="4"/>
        <v>0</v>
      </c>
      <c r="S50" s="240">
        <f t="shared" si="4"/>
        <v>0</v>
      </c>
      <c r="T50" s="240">
        <f t="shared" si="4"/>
        <v>0</v>
      </c>
      <c r="U50" s="240">
        <f t="shared" si="4"/>
        <v>0</v>
      </c>
      <c r="V50" s="240">
        <f t="shared" si="4"/>
        <v>0</v>
      </c>
      <c r="W50" s="240">
        <f t="shared" si="4"/>
        <v>0</v>
      </c>
      <c r="X50" s="240">
        <f t="shared" si="4"/>
        <v>0</v>
      </c>
      <c r="Y50" s="240">
        <f t="shared" si="4"/>
        <v>0</v>
      </c>
      <c r="Z50" s="240">
        <f t="shared" si="4"/>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January</v>
      </c>
      <c r="H53" s="229"/>
      <c r="I53" s="229"/>
      <c r="J53" s="229"/>
      <c r="K53" s="229"/>
      <c r="L53" s="229"/>
      <c r="M53" s="229"/>
      <c r="N53" s="229"/>
      <c r="O53" s="229"/>
      <c r="P53" s="229"/>
      <c r="Q53" s="229"/>
      <c r="R53" s="229"/>
      <c r="S53" s="251" t="str">
        <f>G53</f>
        <v>January</v>
      </c>
      <c r="T53" s="229"/>
      <c r="U53" s="229"/>
      <c r="V53" s="229"/>
      <c r="W53" s="229"/>
      <c r="X53" s="229"/>
      <c r="Y53" s="229"/>
      <c r="Z53" s="229"/>
      <c r="AA53" s="229"/>
      <c r="AB53" s="229"/>
      <c r="AC53" s="229"/>
    </row>
    <row r="54" spans="1:29" ht="18">
      <c r="A54" s="215"/>
      <c r="B54" s="215"/>
      <c r="C54" s="215"/>
      <c r="D54" s="215"/>
      <c r="E54" s="249"/>
      <c r="F54" s="215"/>
      <c r="G54" s="613">
        <f>'Base Data'!D17</f>
        <v>2011</v>
      </c>
      <c r="H54" s="215"/>
      <c r="I54" s="215"/>
      <c r="J54" s="215"/>
      <c r="K54" s="215"/>
      <c r="L54" s="215"/>
      <c r="M54" s="215"/>
      <c r="N54" s="215"/>
      <c r="O54" s="215"/>
      <c r="P54" s="215"/>
      <c r="Q54" s="229"/>
      <c r="R54" s="229"/>
      <c r="S54" s="251">
        <f>G54</f>
        <v>2011</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4" t="s">
        <v>48</v>
      </c>
      <c r="B56" s="854" t="s">
        <v>44</v>
      </c>
      <c r="C56" s="314" t="s">
        <v>54</v>
      </c>
      <c r="D56" s="854" t="s">
        <v>55</v>
      </c>
      <c r="E56" s="271" t="s">
        <v>115</v>
      </c>
      <c r="F56" s="315">
        <v>1</v>
      </c>
      <c r="G56" s="314">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80" t="s">
        <v>189</v>
      </c>
      <c r="AB56" s="229"/>
      <c r="AC56" s="229"/>
    </row>
    <row r="57" spans="1:29" ht="13.5" thickBot="1">
      <c r="A57" s="855"/>
      <c r="B57" s="855"/>
      <c r="C57" s="319" t="s">
        <v>49</v>
      </c>
      <c r="D57" s="855"/>
      <c r="E57" s="273" t="s">
        <v>113</v>
      </c>
      <c r="F57" s="316" t="str">
        <f>'Base Data'!$I13</f>
        <v>FEES &amp; TAXES</v>
      </c>
      <c r="G57" s="316">
        <f>'Base Data'!$I14</f>
        <v>0</v>
      </c>
      <c r="H57" s="325">
        <f>'Base Data'!$I15</f>
        <v>0</v>
      </c>
      <c r="I57" s="325">
        <f>'Base Data'!$I16</f>
        <v>0</v>
      </c>
      <c r="J57" s="325">
        <f>'Base Data'!$I17</f>
        <v>0</v>
      </c>
      <c r="K57" s="325">
        <f>'Base Data'!$I18</f>
        <v>0</v>
      </c>
      <c r="L57" s="325">
        <f>'Base Data'!$I19</f>
        <v>0</v>
      </c>
      <c r="M57" s="325">
        <f>'Base Data'!$I20</f>
        <v>0</v>
      </c>
      <c r="N57" s="325">
        <f>'Base Data'!$I21</f>
        <v>0</v>
      </c>
      <c r="O57" s="325">
        <f>'Base Data'!$I22</f>
        <v>0</v>
      </c>
      <c r="P57" s="352">
        <f>'Base Data'!$I23</f>
        <v>0</v>
      </c>
      <c r="Q57" s="352">
        <f>'Base Data'!$I24</f>
        <v>0</v>
      </c>
      <c r="R57" s="325">
        <f>'Base Data'!$I25</f>
        <v>0</v>
      </c>
      <c r="S57" s="325">
        <f>'Base Data'!$I26</f>
        <v>0</v>
      </c>
      <c r="T57" s="325">
        <f>'Base Data'!$I27</f>
        <v>0</v>
      </c>
      <c r="U57" s="325">
        <f>'Base Data'!$I28</f>
        <v>0</v>
      </c>
      <c r="V57" s="325">
        <f>'Base Data'!$I29</f>
        <v>0</v>
      </c>
      <c r="W57" s="325">
        <f>'Base Data'!$I30</f>
        <v>0</v>
      </c>
      <c r="X57" s="325">
        <f>'Base Data'!$I31</f>
        <v>0</v>
      </c>
      <c r="Y57" s="325">
        <f>'Base Data'!$I32</f>
        <v>0</v>
      </c>
      <c r="Z57" s="855"/>
      <c r="AA57" s="881"/>
      <c r="AB57" s="229"/>
      <c r="AC57" s="229"/>
    </row>
    <row r="58" spans="1:29" ht="12.75">
      <c r="A58" s="113"/>
      <c r="B58" s="114"/>
      <c r="C58" s="114" t="s">
        <v>105</v>
      </c>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5" ref="F99:Y99">SUM(F58:F98)</f>
        <v>0</v>
      </c>
      <c r="G99" s="234">
        <f t="shared" si="5"/>
        <v>0</v>
      </c>
      <c r="H99" s="234">
        <f t="shared" si="5"/>
        <v>0</v>
      </c>
      <c r="I99" s="234">
        <f t="shared" si="5"/>
        <v>0</v>
      </c>
      <c r="J99" s="234">
        <f t="shared" si="5"/>
        <v>0</v>
      </c>
      <c r="K99" s="234">
        <f t="shared" si="5"/>
        <v>0</v>
      </c>
      <c r="L99" s="234">
        <f t="shared" si="5"/>
        <v>0</v>
      </c>
      <c r="M99" s="234">
        <f t="shared" si="5"/>
        <v>0</v>
      </c>
      <c r="N99" s="234">
        <f t="shared" si="5"/>
        <v>0</v>
      </c>
      <c r="O99" s="234">
        <f t="shared" si="5"/>
        <v>0</v>
      </c>
      <c r="P99" s="288">
        <f t="shared" si="5"/>
        <v>0</v>
      </c>
      <c r="Q99" s="288">
        <f t="shared" si="5"/>
        <v>0</v>
      </c>
      <c r="R99" s="234">
        <f t="shared" si="5"/>
        <v>0</v>
      </c>
      <c r="S99" s="234">
        <f t="shared" si="5"/>
        <v>0</v>
      </c>
      <c r="T99" s="234">
        <f t="shared" si="5"/>
        <v>0</v>
      </c>
      <c r="U99" s="234">
        <f t="shared" si="5"/>
        <v>0</v>
      </c>
      <c r="V99" s="234">
        <f t="shared" si="5"/>
        <v>0</v>
      </c>
      <c r="W99" s="234">
        <f t="shared" si="5"/>
        <v>0</v>
      </c>
      <c r="X99" s="234">
        <f t="shared" si="5"/>
        <v>0</v>
      </c>
      <c r="Y99" s="234">
        <f t="shared" si="5"/>
        <v>0</v>
      </c>
      <c r="Z99" s="235"/>
      <c r="AA99" s="229"/>
      <c r="AB99" s="229"/>
      <c r="AC99" s="229"/>
    </row>
    <row r="100" spans="1:29" ht="12.75">
      <c r="A100" s="230"/>
      <c r="B100" s="231" t="s">
        <v>51</v>
      </c>
      <c r="C100" s="231"/>
      <c r="D100" s="232">
        <f>'MONTH 6'!D101</f>
        <v>0</v>
      </c>
      <c r="E100" s="233"/>
      <c r="F100" s="234">
        <f>'MONTH 6'!F101</f>
        <v>0</v>
      </c>
      <c r="G100" s="234">
        <f>'MONTH 6'!G101</f>
        <v>0</v>
      </c>
      <c r="H100" s="234">
        <f>'MONTH 6'!H101</f>
        <v>0</v>
      </c>
      <c r="I100" s="234">
        <f>'MONTH 6'!I101</f>
        <v>0</v>
      </c>
      <c r="J100" s="234">
        <f>'MONTH 6'!J101</f>
        <v>0</v>
      </c>
      <c r="K100" s="234">
        <f>'MONTH 6'!K101</f>
        <v>0</v>
      </c>
      <c r="L100" s="234">
        <f>'MONTH 6'!L101</f>
        <v>0</v>
      </c>
      <c r="M100" s="234">
        <f>'MONTH 6'!M101</f>
        <v>0</v>
      </c>
      <c r="N100" s="234">
        <f>'MONTH 6'!N101</f>
        <v>0</v>
      </c>
      <c r="O100" s="234">
        <f>'MONTH 6'!O101</f>
        <v>0</v>
      </c>
      <c r="P100" s="288">
        <f>'MONTH 6'!P101</f>
        <v>0</v>
      </c>
      <c r="Q100" s="288">
        <f>'MONTH 6'!Q101</f>
        <v>0</v>
      </c>
      <c r="R100" s="234">
        <f>'MONTH 6'!R101</f>
        <v>0</v>
      </c>
      <c r="S100" s="234">
        <f>'MONTH 6'!S101</f>
        <v>0</v>
      </c>
      <c r="T100" s="234">
        <f>'MONTH 6'!T101</f>
        <v>0</v>
      </c>
      <c r="U100" s="234">
        <f>'MONTH 6'!U101</f>
        <v>0</v>
      </c>
      <c r="V100" s="234">
        <f>'MONTH 6'!V101</f>
        <v>0</v>
      </c>
      <c r="W100" s="234">
        <f>'MONTH 6'!W101</f>
        <v>0</v>
      </c>
      <c r="X100" s="234">
        <f>'MONTH 6'!X101</f>
        <v>0</v>
      </c>
      <c r="Y100" s="234">
        <f>'MONTH 6'!Y101</f>
        <v>0</v>
      </c>
      <c r="Z100" s="235"/>
      <c r="AA100" s="229"/>
      <c r="AB100" s="229"/>
      <c r="AC100" s="229"/>
    </row>
    <row r="101" spans="1:29" ht="13.5" thickBot="1">
      <c r="A101" s="236"/>
      <c r="B101" s="237" t="s">
        <v>52</v>
      </c>
      <c r="C101" s="237"/>
      <c r="D101" s="238">
        <f>D99+D100</f>
        <v>0</v>
      </c>
      <c r="E101" s="239"/>
      <c r="F101" s="240">
        <f aca="true" t="shared" si="6" ref="F101:Y101">F99+F100</f>
        <v>0</v>
      </c>
      <c r="G101" s="240">
        <f t="shared" si="6"/>
        <v>0</v>
      </c>
      <c r="H101" s="240">
        <f t="shared" si="6"/>
        <v>0</v>
      </c>
      <c r="I101" s="240">
        <f t="shared" si="6"/>
        <v>0</v>
      </c>
      <c r="J101" s="240">
        <f t="shared" si="6"/>
        <v>0</v>
      </c>
      <c r="K101" s="240">
        <f t="shared" si="6"/>
        <v>0</v>
      </c>
      <c r="L101" s="240">
        <f t="shared" si="6"/>
        <v>0</v>
      </c>
      <c r="M101" s="240">
        <f t="shared" si="6"/>
        <v>0</v>
      </c>
      <c r="N101" s="240">
        <f t="shared" si="6"/>
        <v>0</v>
      </c>
      <c r="O101" s="240">
        <f t="shared" si="6"/>
        <v>0</v>
      </c>
      <c r="P101" s="240">
        <f t="shared" si="6"/>
        <v>0</v>
      </c>
      <c r="Q101" s="240">
        <f t="shared" si="6"/>
        <v>0</v>
      </c>
      <c r="R101" s="240">
        <f t="shared" si="6"/>
        <v>0</v>
      </c>
      <c r="S101" s="240">
        <f t="shared" si="6"/>
        <v>0</v>
      </c>
      <c r="T101" s="240">
        <f t="shared" si="6"/>
        <v>0</v>
      </c>
      <c r="U101" s="240">
        <f t="shared" si="6"/>
        <v>0</v>
      </c>
      <c r="V101" s="240">
        <f t="shared" si="6"/>
        <v>0</v>
      </c>
      <c r="W101" s="240">
        <f t="shared" si="6"/>
        <v>0</v>
      </c>
      <c r="X101" s="240">
        <f t="shared" si="6"/>
        <v>0</v>
      </c>
      <c r="Y101" s="240">
        <f t="shared" si="6"/>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row r="105" spans="1:29"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row>
    <row r="106" spans="1:29" ht="12.75">
      <c r="A106" s="229"/>
      <c r="B106" s="229"/>
      <c r="C106" s="229"/>
      <c r="D106" s="229"/>
      <c r="E106" s="245"/>
      <c r="F106" s="229"/>
      <c r="G106" s="244"/>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row>
  </sheetData>
  <sheetProtection password="C49E" sheet="1" objects="1" scenarios="1" formatCells="0" selectLockedCells="1"/>
  <mergeCells count="8">
    <mergeCell ref="Z56:Z57"/>
    <mergeCell ref="AA56:AA57"/>
    <mergeCell ref="A5:A6"/>
    <mergeCell ref="B5:B6"/>
    <mergeCell ref="F5:F6"/>
    <mergeCell ref="A56:A57"/>
    <mergeCell ref="B56:B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23.xml><?xml version="1.0" encoding="utf-8"?>
<worksheet xmlns="http://schemas.openxmlformats.org/spreadsheetml/2006/main" xmlns:r="http://schemas.openxmlformats.org/officeDocument/2006/relationships">
  <sheetPr codeName="Sheet22"/>
  <dimension ref="A1:P98"/>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7.7109375" style="0" customWidth="1"/>
    <col min="7" max="7" width="18.0039062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5.75">
      <c r="A4" s="858" t="s">
        <v>58</v>
      </c>
      <c r="B4" s="859"/>
      <c r="C4" s="859"/>
      <c r="D4" s="859"/>
      <c r="E4" s="859"/>
      <c r="F4" s="878"/>
      <c r="G4" s="588"/>
      <c r="H4" s="588"/>
      <c r="I4" s="588"/>
      <c r="J4" s="588"/>
      <c r="K4" s="588"/>
      <c r="L4" s="588"/>
      <c r="M4" s="588"/>
      <c r="N4" s="588"/>
      <c r="O4" s="588"/>
      <c r="P4" s="588"/>
    </row>
    <row r="5" spans="1:16" ht="12.75">
      <c r="A5" s="45"/>
      <c r="B5" s="37"/>
      <c r="C5" s="37"/>
      <c r="D5" s="37"/>
      <c r="E5" s="37"/>
      <c r="F5" s="44"/>
      <c r="G5" s="588"/>
      <c r="H5" s="588"/>
      <c r="I5" s="588"/>
      <c r="J5" s="588"/>
      <c r="K5" s="588"/>
      <c r="L5" s="588"/>
      <c r="M5" s="588"/>
      <c r="N5" s="588"/>
      <c r="O5" s="588"/>
      <c r="P5" s="588"/>
    </row>
    <row r="6" spans="1:16" ht="12.75">
      <c r="A6" s="46"/>
      <c r="B6" s="420" t="s">
        <v>163</v>
      </c>
      <c r="C6" s="571" t="str">
        <f>'Base Data'!C17</f>
        <v>January</v>
      </c>
      <c r="D6" s="614">
        <f>'Base Data'!D17</f>
        <v>2011</v>
      </c>
      <c r="E6" s="37"/>
      <c r="F6" s="44"/>
      <c r="G6" s="588"/>
      <c r="H6" s="588"/>
      <c r="I6" s="588"/>
      <c r="J6" s="588"/>
      <c r="K6" s="588"/>
      <c r="L6" s="588"/>
      <c r="M6" s="588"/>
      <c r="N6" s="588"/>
      <c r="O6" s="588"/>
      <c r="P6" s="588"/>
    </row>
    <row r="7" spans="1:16" ht="12.75">
      <c r="A7" s="47"/>
      <c r="B7" s="37"/>
      <c r="C7" s="37"/>
      <c r="D7" s="37"/>
      <c r="E7" s="37"/>
      <c r="F7" s="44"/>
      <c r="G7" s="588"/>
      <c r="H7" s="588"/>
      <c r="I7" s="588"/>
      <c r="J7" s="588"/>
      <c r="K7" s="588"/>
      <c r="L7" s="588"/>
      <c r="M7" s="588"/>
      <c r="N7" s="588"/>
      <c r="O7" s="588"/>
      <c r="P7" s="588"/>
    </row>
    <row r="8" spans="1:16" ht="12.75">
      <c r="A8" s="47"/>
      <c r="B8" s="37"/>
      <c r="C8" s="37" t="s">
        <v>59</v>
      </c>
      <c r="D8" s="37"/>
      <c r="E8" s="587" t="s">
        <v>60</v>
      </c>
      <c r="F8" s="56">
        <v>0</v>
      </c>
      <c r="G8" s="588"/>
      <c r="H8" s="588"/>
      <c r="I8" s="588"/>
      <c r="J8" s="588"/>
      <c r="K8" s="588"/>
      <c r="L8" s="588"/>
      <c r="M8" s="588"/>
      <c r="N8" s="588"/>
      <c r="O8" s="588"/>
      <c r="P8" s="588"/>
    </row>
    <row r="9" spans="1:16" ht="12.75" customHeight="1">
      <c r="A9" s="47"/>
      <c r="B9" s="37"/>
      <c r="C9" s="37" t="s">
        <v>61</v>
      </c>
      <c r="D9" s="37"/>
      <c r="E9" s="37"/>
      <c r="F9" s="99">
        <f>'MONTH 7'!D48-'MONTH 7'!F48</f>
        <v>0</v>
      </c>
      <c r="G9" s="588"/>
      <c r="H9" s="588"/>
      <c r="I9" s="865" t="s">
        <v>175</v>
      </c>
      <c r="J9" s="866"/>
      <c r="K9" s="866"/>
      <c r="L9" s="866"/>
      <c r="M9" s="866"/>
      <c r="N9" s="866"/>
      <c r="O9" s="867"/>
      <c r="P9" s="588"/>
    </row>
    <row r="10" spans="1:16" ht="12.75">
      <c r="A10" s="47" t="s">
        <v>126</v>
      </c>
      <c r="B10" s="37"/>
      <c r="C10" s="37"/>
      <c r="D10" s="48" t="s">
        <v>127</v>
      </c>
      <c r="E10" s="48"/>
      <c r="F10" s="44"/>
      <c r="G10" s="588"/>
      <c r="H10" s="588"/>
      <c r="I10" s="868"/>
      <c r="J10" s="869"/>
      <c r="K10" s="869"/>
      <c r="L10" s="869"/>
      <c r="M10" s="869"/>
      <c r="N10" s="869"/>
      <c r="O10" s="870"/>
      <c r="P10" s="588"/>
    </row>
    <row r="11" spans="1:16" ht="12.75">
      <c r="A11" s="45" t="s">
        <v>62</v>
      </c>
      <c r="B11" s="49" t="s">
        <v>63</v>
      </c>
      <c r="C11" s="37"/>
      <c r="D11" s="48" t="s">
        <v>62</v>
      </c>
      <c r="E11" s="49" t="s">
        <v>63</v>
      </c>
      <c r="F11" s="44"/>
      <c r="G11" s="588"/>
      <c r="H11" s="588"/>
      <c r="I11" s="868"/>
      <c r="J11" s="869"/>
      <c r="K11" s="869"/>
      <c r="L11" s="869"/>
      <c r="M11" s="869"/>
      <c r="N11" s="869"/>
      <c r="O11" s="870"/>
      <c r="P11" s="588"/>
    </row>
    <row r="12" spans="1:16" ht="12.75">
      <c r="A12" s="100" t="str">
        <f>IF('MONTH 7'!E58&gt;0,"",'MONTH 7'!C58)</f>
        <v>.</v>
      </c>
      <c r="B12" s="101">
        <f>IF('MONTH 7'!E58&gt;=1,"",'MONTH 7'!D58)</f>
        <v>0</v>
      </c>
      <c r="C12" s="37"/>
      <c r="D12" s="98">
        <f>'Month 6 Sum'!D12</f>
        <v>0</v>
      </c>
      <c r="E12" s="73">
        <f>'Month 6 Sum'!E12</f>
        <v>0</v>
      </c>
      <c r="F12" s="44"/>
      <c r="G12" s="588"/>
      <c r="H12" s="588"/>
      <c r="I12" s="868"/>
      <c r="J12" s="869"/>
      <c r="K12" s="869"/>
      <c r="L12" s="869"/>
      <c r="M12" s="869"/>
      <c r="N12" s="869"/>
      <c r="O12" s="870"/>
      <c r="P12" s="588"/>
    </row>
    <row r="13" spans="1:16" ht="12.75">
      <c r="A13" s="100" t="str">
        <f>IF('MONTH 7'!E59&gt;0,"",'MONTH 7'!C59)</f>
        <v>.</v>
      </c>
      <c r="B13" s="101">
        <f>IF('MONTH 7'!E59&gt;=1,"",'MONTH 7'!D59)</f>
        <v>0</v>
      </c>
      <c r="C13" s="37"/>
      <c r="D13" s="98">
        <f>'Month 6 Sum'!D13</f>
        <v>0</v>
      </c>
      <c r="E13" s="73">
        <f>'Month 6 Sum'!E13</f>
        <v>0</v>
      </c>
      <c r="F13" s="44"/>
      <c r="G13" s="588"/>
      <c r="H13" s="588"/>
      <c r="I13" s="868"/>
      <c r="J13" s="869"/>
      <c r="K13" s="869"/>
      <c r="L13" s="869"/>
      <c r="M13" s="869"/>
      <c r="N13" s="869"/>
      <c r="O13" s="870"/>
      <c r="P13" s="588"/>
    </row>
    <row r="14" spans="1:16" ht="12.75">
      <c r="A14" s="100" t="str">
        <f>IF('MONTH 7'!E60&gt;0,"",'MONTH 7'!C60)</f>
        <v>.</v>
      </c>
      <c r="B14" s="101">
        <f>IF('MONTH 7'!E60&gt;=1,"",'MONTH 7'!D60)</f>
        <v>0</v>
      </c>
      <c r="C14" s="37"/>
      <c r="D14" s="98">
        <f>'Month 6 Sum'!D14</f>
        <v>0</v>
      </c>
      <c r="E14" s="73">
        <f>'Month 6 Sum'!E14</f>
        <v>0</v>
      </c>
      <c r="F14" s="44"/>
      <c r="G14" s="588"/>
      <c r="H14" s="588"/>
      <c r="I14" s="868"/>
      <c r="J14" s="869"/>
      <c r="K14" s="869"/>
      <c r="L14" s="869"/>
      <c r="M14" s="869"/>
      <c r="N14" s="869"/>
      <c r="O14" s="870"/>
      <c r="P14" s="588"/>
    </row>
    <row r="15" spans="1:16" ht="12.75">
      <c r="A15" s="100" t="str">
        <f>IF('MONTH 7'!E61&gt;0,"",'MONTH 7'!C61)</f>
        <v>.</v>
      </c>
      <c r="B15" s="101">
        <f>IF('MONTH 7'!E61&gt;=1,"",'MONTH 7'!D61)</f>
        <v>0</v>
      </c>
      <c r="C15" s="37"/>
      <c r="D15" s="98">
        <f>'Month 6 Sum'!D15</f>
        <v>0</v>
      </c>
      <c r="E15" s="73">
        <f>'Month 6 Sum'!E15</f>
        <v>0</v>
      </c>
      <c r="F15" s="44"/>
      <c r="G15" s="588"/>
      <c r="H15" s="588"/>
      <c r="I15" s="868"/>
      <c r="J15" s="869"/>
      <c r="K15" s="869"/>
      <c r="L15" s="869"/>
      <c r="M15" s="869"/>
      <c r="N15" s="869"/>
      <c r="O15" s="870"/>
      <c r="P15" s="588"/>
    </row>
    <row r="16" spans="1:16" ht="12.75">
      <c r="A16" s="100" t="str">
        <f>IF('MONTH 7'!E62&gt;0,"",'MONTH 7'!C62)</f>
        <v>.</v>
      </c>
      <c r="B16" s="101">
        <f>IF('MONTH 7'!E62&gt;=1,"",'MONTH 7'!D62)</f>
        <v>0</v>
      </c>
      <c r="C16" s="37"/>
      <c r="D16" s="98">
        <f>'Month 6 Sum'!D16</f>
        <v>0</v>
      </c>
      <c r="E16" s="73">
        <f>'Month 6 Sum'!E16</f>
        <v>0</v>
      </c>
      <c r="F16" s="44"/>
      <c r="G16" s="588"/>
      <c r="H16" s="588"/>
      <c r="I16" s="868"/>
      <c r="J16" s="869"/>
      <c r="K16" s="869"/>
      <c r="L16" s="869"/>
      <c r="M16" s="869"/>
      <c r="N16" s="869"/>
      <c r="O16" s="870"/>
      <c r="P16" s="588"/>
    </row>
    <row r="17" spans="1:16" ht="12.75">
      <c r="A17" s="100" t="str">
        <f>IF('MONTH 7'!E63&gt;0,"",'MONTH 7'!C63)</f>
        <v>.</v>
      </c>
      <c r="B17" s="101">
        <f>IF('MONTH 7'!E63&gt;=1,"",'MONTH 7'!D63)</f>
        <v>0</v>
      </c>
      <c r="C17" s="37"/>
      <c r="D17" s="98">
        <f>'Month 6 Sum'!D17</f>
        <v>0</v>
      </c>
      <c r="E17" s="73">
        <f>'Month 6 Sum'!E17</f>
        <v>0</v>
      </c>
      <c r="F17" s="44"/>
      <c r="G17" s="588"/>
      <c r="H17" s="588"/>
      <c r="I17" s="868"/>
      <c r="J17" s="869"/>
      <c r="K17" s="869"/>
      <c r="L17" s="869"/>
      <c r="M17" s="869"/>
      <c r="N17" s="869"/>
      <c r="O17" s="870"/>
      <c r="P17" s="588"/>
    </row>
    <row r="18" spans="1:16" ht="12.75">
      <c r="A18" s="100" t="str">
        <f>IF('MONTH 7'!E64&gt;0,"",'MONTH 7'!C64)</f>
        <v>.</v>
      </c>
      <c r="B18" s="101">
        <f>IF('MONTH 7'!E64&gt;=1,"",'MONTH 7'!D64)</f>
        <v>0</v>
      </c>
      <c r="C18" s="37"/>
      <c r="D18" s="98">
        <f>'Month 6 Sum'!D18</f>
        <v>0</v>
      </c>
      <c r="E18" s="73">
        <f>'Month 6 Sum'!E18</f>
        <v>0</v>
      </c>
      <c r="F18" s="44"/>
      <c r="G18" s="588"/>
      <c r="H18" s="588"/>
      <c r="I18" s="868"/>
      <c r="J18" s="869"/>
      <c r="K18" s="869"/>
      <c r="L18" s="869"/>
      <c r="M18" s="869"/>
      <c r="N18" s="869"/>
      <c r="O18" s="870"/>
      <c r="P18" s="588"/>
    </row>
    <row r="19" spans="1:16" ht="12.75">
      <c r="A19" s="100" t="str">
        <f>IF('MONTH 7'!E65&gt;0,"",'MONTH 7'!C65)</f>
        <v>.</v>
      </c>
      <c r="B19" s="101">
        <f>IF('MONTH 7'!E65&gt;=1,"",'MONTH 7'!D65)</f>
        <v>0</v>
      </c>
      <c r="C19" s="37"/>
      <c r="D19" s="98">
        <f>'Month 6 Sum'!D19</f>
        <v>0</v>
      </c>
      <c r="E19" s="73">
        <f>'Month 6 Sum'!E19</f>
        <v>0</v>
      </c>
      <c r="F19" s="44"/>
      <c r="G19" s="588"/>
      <c r="H19" s="588"/>
      <c r="I19" s="868"/>
      <c r="J19" s="869"/>
      <c r="K19" s="869"/>
      <c r="L19" s="869"/>
      <c r="M19" s="869"/>
      <c r="N19" s="869"/>
      <c r="O19" s="870"/>
      <c r="P19" s="588"/>
    </row>
    <row r="20" spans="1:16" ht="12.75">
      <c r="A20" s="100" t="str">
        <f>IF('MONTH 7'!E66&gt;0,"",'MONTH 7'!C66)</f>
        <v>.</v>
      </c>
      <c r="B20" s="101">
        <f>IF('MONTH 7'!E66&gt;=1,"",'MONTH 7'!D66)</f>
        <v>0</v>
      </c>
      <c r="C20" s="37"/>
      <c r="D20" s="98">
        <f>'Month 6 Sum'!D20</f>
        <v>0</v>
      </c>
      <c r="E20" s="73">
        <f>'Month 6 Sum'!E20</f>
        <v>0</v>
      </c>
      <c r="F20" s="44"/>
      <c r="G20" s="588"/>
      <c r="H20" s="588"/>
      <c r="I20" s="868"/>
      <c r="J20" s="869"/>
      <c r="K20" s="869"/>
      <c r="L20" s="869"/>
      <c r="M20" s="869"/>
      <c r="N20" s="869"/>
      <c r="O20" s="870"/>
      <c r="P20" s="588"/>
    </row>
    <row r="21" spans="1:16" ht="12.75">
      <c r="A21" s="100" t="str">
        <f>IF('MONTH 7'!E67&gt;0,"",'MONTH 7'!C67)</f>
        <v>.</v>
      </c>
      <c r="B21" s="101">
        <f>IF('MONTH 7'!E67&gt;=1,"",'MONTH 7'!D67)</f>
        <v>0</v>
      </c>
      <c r="C21" s="37"/>
      <c r="D21" s="98">
        <f>'Month 6 Sum'!D21</f>
        <v>0</v>
      </c>
      <c r="E21" s="73">
        <f>'Month 6 Sum'!E21</f>
        <v>0</v>
      </c>
      <c r="F21" s="44"/>
      <c r="G21" s="588"/>
      <c r="H21" s="588"/>
      <c r="I21" s="868"/>
      <c r="J21" s="869"/>
      <c r="K21" s="869"/>
      <c r="L21" s="869"/>
      <c r="M21" s="869"/>
      <c r="N21" s="869"/>
      <c r="O21" s="870"/>
      <c r="P21" s="588"/>
    </row>
    <row r="22" spans="1:16" ht="12.75">
      <c r="A22" s="100" t="str">
        <f>IF('MONTH 7'!E68&gt;0,"",'MONTH 7'!C68)</f>
        <v>.</v>
      </c>
      <c r="B22" s="101">
        <f>IF('MONTH 7'!E68&gt;=1,"",'MONTH 7'!D68)</f>
        <v>0</v>
      </c>
      <c r="C22" s="37"/>
      <c r="D22" s="98">
        <f>'Month 6 Sum'!D22</f>
        <v>0</v>
      </c>
      <c r="E22" s="73">
        <f>'Month 6 Sum'!E22</f>
        <v>0</v>
      </c>
      <c r="F22" s="44"/>
      <c r="G22" s="588"/>
      <c r="H22" s="588"/>
      <c r="I22" s="868"/>
      <c r="J22" s="869"/>
      <c r="K22" s="869"/>
      <c r="L22" s="869"/>
      <c r="M22" s="869"/>
      <c r="N22" s="869"/>
      <c r="O22" s="870"/>
      <c r="P22" s="588"/>
    </row>
    <row r="23" spans="1:16" ht="12.75">
      <c r="A23" s="100" t="str">
        <f>IF('MONTH 7'!E69&gt;0,"",'MONTH 7'!C69)</f>
        <v>.</v>
      </c>
      <c r="B23" s="101">
        <f>IF('MONTH 7'!E69&gt;=1,"",'MONTH 7'!D69)</f>
        <v>0</v>
      </c>
      <c r="C23" s="37"/>
      <c r="D23" s="98">
        <f>'Month 6 Sum'!D23</f>
        <v>0</v>
      </c>
      <c r="E23" s="73">
        <f>'Month 6 Sum'!E23</f>
        <v>0</v>
      </c>
      <c r="F23" s="44"/>
      <c r="G23" s="588"/>
      <c r="H23" s="588"/>
      <c r="I23" s="868"/>
      <c r="J23" s="869"/>
      <c r="K23" s="869"/>
      <c r="L23" s="869"/>
      <c r="M23" s="869"/>
      <c r="N23" s="869"/>
      <c r="O23" s="870"/>
      <c r="P23" s="588"/>
    </row>
    <row r="24" spans="1:16" ht="13.5" thickBot="1">
      <c r="A24" s="100" t="str">
        <f>IF('MONTH 7'!E70&gt;0,"",'MONTH 7'!C70)</f>
        <v>.</v>
      </c>
      <c r="B24" s="101">
        <f>IF('MONTH 7'!E70&gt;=1,"",'MONTH 7'!D70)</f>
        <v>0</v>
      </c>
      <c r="C24" s="37"/>
      <c r="D24" s="98">
        <f>'Month 6 Sum'!D24</f>
        <v>0</v>
      </c>
      <c r="E24" s="73">
        <f>'Month 6 Sum'!E24</f>
        <v>0</v>
      </c>
      <c r="F24" s="44"/>
      <c r="G24" s="588"/>
      <c r="H24" s="588"/>
      <c r="I24" s="871"/>
      <c r="J24" s="872"/>
      <c r="K24" s="872"/>
      <c r="L24" s="872"/>
      <c r="M24" s="872"/>
      <c r="N24" s="872"/>
      <c r="O24" s="873"/>
      <c r="P24" s="588"/>
    </row>
    <row r="25" spans="1:16" ht="13.5" thickTop="1">
      <c r="A25" s="100" t="str">
        <f>IF('MONTH 7'!E71&gt;0,"",'MONTH 7'!C71)</f>
        <v>.</v>
      </c>
      <c r="B25" s="101">
        <f>IF('MONTH 7'!E71&gt;=1,"",'MONTH 7'!D71)</f>
        <v>0</v>
      </c>
      <c r="C25" s="37"/>
      <c r="D25" s="98">
        <f>'Month 6 Sum'!D25</f>
        <v>0</v>
      </c>
      <c r="E25" s="73">
        <f>'Month 6 Sum'!E25</f>
        <v>0</v>
      </c>
      <c r="F25" s="44"/>
      <c r="G25" s="588"/>
      <c r="H25" s="588"/>
      <c r="I25" s="588"/>
      <c r="J25" s="588"/>
      <c r="K25" s="588"/>
      <c r="L25" s="588"/>
      <c r="M25" s="588"/>
      <c r="N25" s="588"/>
      <c r="O25" s="588"/>
      <c r="P25" s="588"/>
    </row>
    <row r="26" spans="1:16" ht="12.75">
      <c r="A26" s="100" t="str">
        <f>IF('MONTH 7'!E72&gt;0,"",'MONTH 7'!C72)</f>
        <v>.</v>
      </c>
      <c r="B26" s="101">
        <f>IF('MONTH 7'!E72&gt;=1,"",'MONTH 7'!D72)</f>
        <v>0</v>
      </c>
      <c r="C26" s="37"/>
      <c r="D26" s="98">
        <f>'Month 6 Sum'!D26</f>
        <v>0</v>
      </c>
      <c r="E26" s="73">
        <f>'Month 6 Sum'!E26</f>
        <v>0</v>
      </c>
      <c r="F26" s="44"/>
      <c r="G26" s="588"/>
      <c r="H26" s="588"/>
      <c r="I26" s="882" t="s">
        <v>158</v>
      </c>
      <c r="J26" s="882"/>
      <c r="K26" s="882"/>
      <c r="L26" s="882"/>
      <c r="M26" s="882"/>
      <c r="N26" s="588"/>
      <c r="O26" s="588"/>
      <c r="P26" s="588"/>
    </row>
    <row r="27" spans="1:16" ht="12.75">
      <c r="A27" s="100" t="str">
        <f>IF('MONTH 7'!E73&gt;0,"",'MONTH 7'!C73)</f>
        <v>.</v>
      </c>
      <c r="B27" s="101">
        <f>IF('MONTH 7'!E73&gt;=1,"",'MONTH 7'!D73)</f>
        <v>0</v>
      </c>
      <c r="C27" s="37"/>
      <c r="D27" s="98">
        <f>'Month 6 Sum'!D27</f>
        <v>0</v>
      </c>
      <c r="E27" s="73">
        <f>'Month 6 Sum'!E27</f>
        <v>0</v>
      </c>
      <c r="F27" s="44"/>
      <c r="G27" s="588"/>
      <c r="H27" s="588"/>
      <c r="I27" s="588"/>
      <c r="J27" s="588"/>
      <c r="K27" s="588"/>
      <c r="L27" s="588"/>
      <c r="M27" s="588"/>
      <c r="N27" s="588"/>
      <c r="O27" s="588"/>
      <c r="P27" s="588"/>
    </row>
    <row r="28" spans="1:16" ht="12.75">
      <c r="A28" s="100" t="str">
        <f>IF('MONTH 7'!E74&gt;0,"",'MONTH 7'!C74)</f>
        <v>.</v>
      </c>
      <c r="B28" s="101">
        <f>IF('MONTH 7'!E74&gt;=1,"",'MONTH 7'!D74)</f>
        <v>0</v>
      </c>
      <c r="C28" s="37"/>
      <c r="D28" s="98">
        <f>'Month 6 Sum'!D28</f>
        <v>0</v>
      </c>
      <c r="E28" s="73">
        <f>'Month 6 Sum'!E28</f>
        <v>0</v>
      </c>
      <c r="F28" s="44"/>
      <c r="G28" s="588"/>
      <c r="H28" s="588"/>
      <c r="I28" s="588"/>
      <c r="J28" s="588"/>
      <c r="K28" s="588"/>
      <c r="L28" s="588"/>
      <c r="M28" s="588"/>
      <c r="N28" s="588"/>
      <c r="O28" s="588"/>
      <c r="P28" s="588"/>
    </row>
    <row r="29" spans="1:16" ht="12.75">
      <c r="A29" s="100" t="str">
        <f>IF('MONTH 7'!E75&gt;0,"",'MONTH 7'!C75)</f>
        <v>.</v>
      </c>
      <c r="B29" s="101">
        <f>IF('MONTH 7'!E75&gt;=1,"",'MONTH 7'!D75)</f>
        <v>0</v>
      </c>
      <c r="C29" s="37"/>
      <c r="D29" s="98">
        <f>'Month 6 Sum'!D29</f>
        <v>0</v>
      </c>
      <c r="E29" s="73">
        <f>'Month 6 Sum'!E29</f>
        <v>0</v>
      </c>
      <c r="F29" s="44"/>
      <c r="G29" s="588"/>
      <c r="H29" s="588"/>
      <c r="I29" s="588"/>
      <c r="J29" s="588"/>
      <c r="K29" s="588"/>
      <c r="L29" s="588"/>
      <c r="M29" s="588"/>
      <c r="N29" s="588"/>
      <c r="O29" s="588"/>
      <c r="P29" s="588"/>
    </row>
    <row r="30" spans="1:16" ht="12.75">
      <c r="A30" s="100" t="str">
        <f>IF('MONTH 7'!E76&gt;0,"",'MONTH 7'!C76)</f>
        <v>.</v>
      </c>
      <c r="B30" s="101">
        <f>IF('MONTH 7'!E76&gt;=1,"",'MONTH 7'!D76)</f>
        <v>0</v>
      </c>
      <c r="C30" s="37"/>
      <c r="D30" s="98">
        <f>'Month 6 Sum'!D30</f>
        <v>0</v>
      </c>
      <c r="E30" s="73">
        <f>'Month 6 Sum'!E30</f>
        <v>0</v>
      </c>
      <c r="F30" s="44"/>
      <c r="G30" s="588"/>
      <c r="H30" s="588"/>
      <c r="I30" s="588"/>
      <c r="J30" s="588"/>
      <c r="K30" s="588"/>
      <c r="L30" s="588"/>
      <c r="M30" s="588"/>
      <c r="N30" s="588"/>
      <c r="O30" s="588"/>
      <c r="P30" s="588"/>
    </row>
    <row r="31" spans="1:16" ht="12.75">
      <c r="A31" s="100" t="str">
        <f>IF('MONTH 7'!E77&gt;0,"",'MONTH 7'!C77)</f>
        <v>.</v>
      </c>
      <c r="B31" s="101">
        <f>IF('MONTH 7'!E77&gt;=1,"",'MONTH 7'!D77)</f>
        <v>0</v>
      </c>
      <c r="C31" s="37"/>
      <c r="D31" s="98">
        <f>'Month 6 Sum'!D31</f>
        <v>0</v>
      </c>
      <c r="E31" s="73">
        <f>'Month 6 Sum'!E31</f>
        <v>0</v>
      </c>
      <c r="F31" s="44"/>
      <c r="G31" s="588"/>
      <c r="H31" s="588"/>
      <c r="I31" s="588"/>
      <c r="J31" s="588"/>
      <c r="K31" s="588"/>
      <c r="L31" s="588"/>
      <c r="M31" s="588"/>
      <c r="N31" s="588"/>
      <c r="O31" s="588"/>
      <c r="P31" s="588"/>
    </row>
    <row r="32" spans="1:16" ht="12.75">
      <c r="A32" s="100" t="str">
        <f>IF('MONTH 7'!E78&gt;0,"",'MONTH 7'!C78)</f>
        <v>.</v>
      </c>
      <c r="B32" s="101">
        <f>IF('MONTH 7'!E78&gt;=1,"",'MONTH 7'!D78)</f>
        <v>0</v>
      </c>
      <c r="C32" s="37"/>
      <c r="D32" s="98">
        <f>'Month 6 Sum'!D32</f>
        <v>0</v>
      </c>
      <c r="E32" s="73">
        <f>'Month 6 Sum'!E32</f>
        <v>0</v>
      </c>
      <c r="F32" s="44"/>
      <c r="G32" s="588"/>
      <c r="H32" s="588"/>
      <c r="I32" s="588"/>
      <c r="J32" s="588"/>
      <c r="K32" s="588"/>
      <c r="L32" s="588"/>
      <c r="M32" s="588"/>
      <c r="N32" s="588"/>
      <c r="O32" s="588"/>
      <c r="P32" s="588"/>
    </row>
    <row r="33" spans="1:16" ht="12.75">
      <c r="A33" s="100" t="str">
        <f>IF('MONTH 7'!E79&gt;0,"",'MONTH 7'!C79)</f>
        <v>.</v>
      </c>
      <c r="B33" s="101">
        <f>IF('MONTH 7'!E79&gt;=1,"",'MONTH 7'!D79)</f>
        <v>0</v>
      </c>
      <c r="C33" s="37"/>
      <c r="D33" s="98">
        <f>'Month 6 Sum'!D33</f>
        <v>0</v>
      </c>
      <c r="E33" s="73">
        <f>'Month 6 Sum'!E33</f>
        <v>0</v>
      </c>
      <c r="F33" s="44"/>
      <c r="G33" s="588"/>
      <c r="H33" s="588"/>
      <c r="I33" s="588"/>
      <c r="J33" s="588"/>
      <c r="K33" s="588"/>
      <c r="L33" s="588"/>
      <c r="M33" s="588"/>
      <c r="N33" s="588"/>
      <c r="O33" s="588"/>
      <c r="P33" s="588"/>
    </row>
    <row r="34" spans="1:16" ht="12.75">
      <c r="A34" s="100" t="str">
        <f>IF('MONTH 7'!E80&gt;0,"",'MONTH 7'!C80)</f>
        <v>.</v>
      </c>
      <c r="B34" s="101">
        <f>IF('MONTH 7'!E80&gt;=1,"",'MONTH 7'!D80)</f>
        <v>0</v>
      </c>
      <c r="C34" s="37"/>
      <c r="D34" s="98">
        <f>'Month 6 Sum'!D34</f>
        <v>0</v>
      </c>
      <c r="E34" s="73">
        <f>'Month 6 Sum'!E34</f>
        <v>0</v>
      </c>
      <c r="F34" s="44"/>
      <c r="G34" s="588"/>
      <c r="H34" s="588"/>
      <c r="I34" s="588"/>
      <c r="J34" s="588"/>
      <c r="K34" s="588"/>
      <c r="L34" s="588"/>
      <c r="M34" s="588"/>
      <c r="N34" s="588"/>
      <c r="O34" s="588"/>
      <c r="P34" s="588"/>
    </row>
    <row r="35" spans="1:16" ht="12.75">
      <c r="A35" s="100" t="str">
        <f>IF('MONTH 7'!E81&gt;0,"",'MONTH 7'!C81)</f>
        <v>.</v>
      </c>
      <c r="B35" s="101">
        <f>IF('MONTH 7'!E81&gt;=1,"",'MONTH 7'!D81)</f>
        <v>0</v>
      </c>
      <c r="C35" s="37"/>
      <c r="D35" s="37"/>
      <c r="E35" s="38">
        <f>SUM(E12:E34)</f>
        <v>0</v>
      </c>
      <c r="F35" s="44"/>
      <c r="G35" s="588"/>
      <c r="H35" s="588"/>
      <c r="I35" s="588"/>
      <c r="J35" s="588"/>
      <c r="K35" s="588"/>
      <c r="L35" s="588"/>
      <c r="M35" s="588"/>
      <c r="N35" s="588"/>
      <c r="O35" s="588"/>
      <c r="P35" s="588"/>
    </row>
    <row r="36" spans="1:16" ht="12.75">
      <c r="A36" s="100" t="str">
        <f>IF('MONTH 7'!E82&gt;0,"",'MONTH 7'!C82)</f>
        <v>.</v>
      </c>
      <c r="B36" s="101">
        <f>IF('MONTH 7'!E82&gt;=1,"",'MONTH 7'!D82)</f>
        <v>0</v>
      </c>
      <c r="C36" s="37"/>
      <c r="D36" s="37"/>
      <c r="E36" s="37"/>
      <c r="F36" s="44"/>
      <c r="G36" s="588"/>
      <c r="H36" s="588"/>
      <c r="I36" s="588"/>
      <c r="J36" s="588"/>
      <c r="K36" s="588"/>
      <c r="L36" s="588"/>
      <c r="M36" s="588"/>
      <c r="N36" s="588"/>
      <c r="O36" s="588"/>
      <c r="P36" s="588"/>
    </row>
    <row r="37" spans="1:16" ht="12.75">
      <c r="A37" s="100" t="str">
        <f>IF('MONTH 7'!E83&gt;0,"",'MONTH 7'!C83)</f>
        <v>.</v>
      </c>
      <c r="B37" s="101">
        <f>IF('MONTH 7'!E83&gt;=1,"",'MONTH 7'!D83)</f>
        <v>0</v>
      </c>
      <c r="C37" s="37"/>
      <c r="D37" s="37"/>
      <c r="E37" s="37"/>
      <c r="F37" s="44"/>
      <c r="G37" s="588"/>
      <c r="H37" s="588"/>
      <c r="I37" s="588"/>
      <c r="J37" s="588"/>
      <c r="K37" s="588"/>
      <c r="L37" s="588"/>
      <c r="M37" s="588"/>
      <c r="N37" s="588"/>
      <c r="O37" s="588"/>
      <c r="P37" s="588"/>
    </row>
    <row r="38" spans="1:16" ht="12.75">
      <c r="A38" s="100" t="str">
        <f>IF('MONTH 7'!E84&gt;0,"",'MONTH 7'!C84)</f>
        <v>.</v>
      </c>
      <c r="B38" s="101">
        <f>IF('MONTH 7'!E84&gt;=1,"",'MONTH 7'!D84)</f>
        <v>0</v>
      </c>
      <c r="C38" s="37"/>
      <c r="D38" s="37" t="s">
        <v>128</v>
      </c>
      <c r="E38" s="37"/>
      <c r="F38" s="19">
        <f>E35+B53</f>
        <v>0</v>
      </c>
      <c r="G38" s="588"/>
      <c r="H38" s="588"/>
      <c r="I38" s="588"/>
      <c r="J38" s="588"/>
      <c r="K38" s="588"/>
      <c r="L38" s="588"/>
      <c r="M38" s="588"/>
      <c r="N38" s="588"/>
      <c r="O38" s="588"/>
      <c r="P38" s="588"/>
    </row>
    <row r="39" spans="1:16" ht="12.75">
      <c r="A39" s="100" t="str">
        <f>IF('MONTH 7'!E85&gt;0,"",'MONTH 7'!C85)</f>
        <v>.</v>
      </c>
      <c r="B39" s="101">
        <f>IF('MONTH 7'!E85&gt;=1,"",'MONTH 7'!D85)</f>
        <v>0</v>
      </c>
      <c r="C39" s="37"/>
      <c r="D39" s="37" t="s">
        <v>64</v>
      </c>
      <c r="E39" s="37"/>
      <c r="F39" s="19">
        <f>$F$8+$F$9-$F38</f>
        <v>0</v>
      </c>
      <c r="G39" s="588"/>
      <c r="H39" s="588"/>
      <c r="I39" s="588"/>
      <c r="J39" s="588"/>
      <c r="K39" s="588"/>
      <c r="L39" s="588"/>
      <c r="M39" s="588"/>
      <c r="N39" s="588"/>
      <c r="O39" s="588"/>
      <c r="P39" s="588"/>
    </row>
    <row r="40" spans="1:16" ht="12.75">
      <c r="A40" s="100" t="str">
        <f>IF('MONTH 7'!E86&gt;0,"",'MONTH 7'!C86)</f>
        <v>.</v>
      </c>
      <c r="B40" s="101">
        <f>IF('MONTH 7'!E86&gt;=1,"",'MONTH 7'!D86)</f>
        <v>0</v>
      </c>
      <c r="C40" s="37"/>
      <c r="D40" s="37" t="s">
        <v>65</v>
      </c>
      <c r="E40" s="37"/>
      <c r="F40" s="56">
        <v>0</v>
      </c>
      <c r="G40" s="591">
        <f>'INVESTMENT REGISTER'!K4</f>
        <v>0</v>
      </c>
      <c r="H40" s="588" t="s">
        <v>3</v>
      </c>
      <c r="I40" s="588"/>
      <c r="J40" s="588"/>
      <c r="K40" s="588"/>
      <c r="L40" s="588"/>
      <c r="M40" s="588"/>
      <c r="N40" s="588"/>
      <c r="O40" s="588"/>
      <c r="P40" s="588"/>
    </row>
    <row r="41" spans="1:16" ht="12.75">
      <c r="A41" s="100" t="str">
        <f>IF('MONTH 7'!E87&gt;0,"",'MONTH 7'!C87)</f>
        <v>.</v>
      </c>
      <c r="B41" s="101">
        <f>IF('MONTH 7'!E87&gt;=1,"",'MONTH 7'!D87)</f>
        <v>0</v>
      </c>
      <c r="C41" s="37"/>
      <c r="D41" s="37" t="s">
        <v>66</v>
      </c>
      <c r="E41" s="37"/>
      <c r="F41" s="19">
        <f>SUM(F39:F40)</f>
        <v>0</v>
      </c>
      <c r="G41" s="588"/>
      <c r="H41" s="588" t="s">
        <v>1</v>
      </c>
      <c r="I41" s="588"/>
      <c r="J41" s="588"/>
      <c r="K41" s="588"/>
      <c r="L41" s="588"/>
      <c r="M41" s="588"/>
      <c r="N41" s="588"/>
      <c r="O41" s="588"/>
      <c r="P41" s="588"/>
    </row>
    <row r="42" spans="1:16" ht="12.75">
      <c r="A42" s="100" t="str">
        <f>IF('MONTH 7'!E88&gt;0,"",'MONTH 7'!C88)</f>
        <v>.</v>
      </c>
      <c r="B42" s="101">
        <f>IF('MONTH 7'!E88&gt;=1,"",'MONTH 7'!D88)</f>
        <v>0</v>
      </c>
      <c r="C42" s="37"/>
      <c r="D42" s="37"/>
      <c r="E42" s="37"/>
      <c r="F42" s="44"/>
      <c r="G42" s="588"/>
      <c r="H42" s="590" t="s">
        <v>2</v>
      </c>
      <c r="I42" s="588"/>
      <c r="J42" s="588"/>
      <c r="K42" s="588"/>
      <c r="L42" s="588"/>
      <c r="M42" s="588"/>
      <c r="N42" s="588"/>
      <c r="O42" s="588"/>
      <c r="P42" s="588"/>
    </row>
    <row r="43" spans="1:16" ht="12.75">
      <c r="A43" s="100" t="str">
        <f>IF('MONTH 7'!E89&gt;0,"",'MONTH 7'!C89)</f>
        <v>.</v>
      </c>
      <c r="B43" s="101">
        <f>IF('MONTH 7'!E89&gt;=1,"",'MONTH 7'!D89)</f>
        <v>0</v>
      </c>
      <c r="C43" s="37"/>
      <c r="D43" s="37"/>
      <c r="E43" s="37"/>
      <c r="F43" s="44"/>
      <c r="G43" s="588"/>
      <c r="H43" s="588" t="s">
        <v>4</v>
      </c>
      <c r="I43" s="588"/>
      <c r="J43" s="588"/>
      <c r="K43" s="588"/>
      <c r="L43" s="588"/>
      <c r="M43" s="588"/>
      <c r="N43" s="588"/>
      <c r="O43" s="588"/>
      <c r="P43" s="588"/>
    </row>
    <row r="44" spans="1:16" ht="12.75">
      <c r="A44" s="100" t="str">
        <f>IF('MONTH 7'!E90&gt;0,"",'MONTH 7'!C90)</f>
        <v>.</v>
      </c>
      <c r="B44" s="101">
        <f>IF('MONTH 7'!E90&gt;=1,"",'MONTH 7'!D90)</f>
        <v>0</v>
      </c>
      <c r="D44" s="37" t="s">
        <v>106</v>
      </c>
      <c r="E44" s="37"/>
      <c r="F44" s="19">
        <f>'Base Data'!I9</f>
        <v>0</v>
      </c>
      <c r="G44" s="588"/>
      <c r="H44" s="588"/>
      <c r="I44" s="588"/>
      <c r="J44" s="588"/>
      <c r="K44" s="588"/>
      <c r="L44" s="588"/>
      <c r="M44" s="588"/>
      <c r="N44" s="588"/>
      <c r="O44" s="588"/>
      <c r="P44" s="588"/>
    </row>
    <row r="45" spans="1:16" ht="12.75">
      <c r="A45" s="100" t="str">
        <f>IF('MONTH 7'!E91&gt;0,"",'MONTH 7'!C91)</f>
        <v>.</v>
      </c>
      <c r="B45" s="101">
        <f>IF('MONTH 7'!E91&gt;=1,"",'MONTH 7'!D91)</f>
        <v>0</v>
      </c>
      <c r="D45" s="37" t="s">
        <v>107</v>
      </c>
      <c r="E45" s="37"/>
      <c r="F45" s="19">
        <f>'MONTH 7'!D50</f>
        <v>0</v>
      </c>
      <c r="G45" s="588"/>
      <c r="H45" s="588"/>
      <c r="I45" s="588"/>
      <c r="J45" s="588"/>
      <c r="K45" s="588"/>
      <c r="L45" s="588"/>
      <c r="M45" s="588"/>
      <c r="N45" s="588"/>
      <c r="O45" s="588"/>
      <c r="P45" s="588"/>
    </row>
    <row r="46" spans="1:16" ht="12.75">
      <c r="A46" s="100" t="str">
        <f>IF('MONTH 7'!E92&gt;0,"",'MONTH 7'!C92)</f>
        <v>.</v>
      </c>
      <c r="B46" s="101">
        <f>IF('MONTH 7'!E92&gt;=1,"",'MONTH 7'!D92)</f>
        <v>0</v>
      </c>
      <c r="D46" s="37" t="s">
        <v>108</v>
      </c>
      <c r="E46" s="37"/>
      <c r="F46" s="19">
        <f>'MONTH 7'!D101</f>
        <v>0</v>
      </c>
      <c r="G46" s="588"/>
      <c r="H46" s="588"/>
      <c r="I46" s="588"/>
      <c r="J46" s="588"/>
      <c r="K46" s="588"/>
      <c r="L46" s="588"/>
      <c r="M46" s="588"/>
      <c r="N46" s="588"/>
      <c r="O46" s="588"/>
      <c r="P46" s="588"/>
    </row>
    <row r="47" spans="1:16" ht="12.75">
      <c r="A47" s="100" t="str">
        <f>IF('MONTH 7'!E93&gt;0,"",'MONTH 7'!C93)</f>
        <v>.</v>
      </c>
      <c r="B47" s="101">
        <f>IF('MONTH 7'!E93&gt;=1,"",'MONTH 7'!D93)</f>
        <v>0</v>
      </c>
      <c r="D47" s="37" t="s">
        <v>67</v>
      </c>
      <c r="E47" s="37"/>
      <c r="F47" s="19">
        <f>F44+F45-F46</f>
        <v>0</v>
      </c>
      <c r="G47" s="588"/>
      <c r="H47" s="588"/>
      <c r="I47" s="588"/>
      <c r="J47" s="588"/>
      <c r="K47" s="588"/>
      <c r="L47" s="588"/>
      <c r="M47" s="588"/>
      <c r="N47" s="588"/>
      <c r="O47" s="588"/>
      <c r="P47" s="588"/>
    </row>
    <row r="48" spans="1:16" ht="12.75">
      <c r="A48" s="100" t="str">
        <f>IF('MONTH 7'!E94&gt;0,"",'MONTH 7'!C94)</f>
        <v>.</v>
      </c>
      <c r="B48" s="101">
        <f>IF('MONTH 7'!E94&gt;=1,"",'MONTH 7'!D94)</f>
        <v>0</v>
      </c>
      <c r="D48" s="37" t="s">
        <v>68</v>
      </c>
      <c r="E48" s="37"/>
      <c r="F48" s="19">
        <f>F40</f>
        <v>0</v>
      </c>
      <c r="G48" s="588"/>
      <c r="H48" s="588"/>
      <c r="I48" s="588"/>
      <c r="J48" s="588"/>
      <c r="K48" s="588"/>
      <c r="L48" s="588"/>
      <c r="M48" s="588"/>
      <c r="N48" s="588"/>
      <c r="O48" s="588"/>
      <c r="P48" s="588"/>
    </row>
    <row r="49" spans="1:16" ht="12.75">
      <c r="A49" s="100" t="str">
        <f>IF('MONTH 7'!E95&gt;0,"",'MONTH 7'!C95)</f>
        <v>.</v>
      </c>
      <c r="B49" s="101">
        <f>IF('MONTH 7'!E95&gt;=1,"",'MONTH 7'!D95)</f>
        <v>0</v>
      </c>
      <c r="D49" s="37" t="s">
        <v>66</v>
      </c>
      <c r="E49" s="37"/>
      <c r="F49" s="19">
        <f>F47+F48</f>
        <v>0</v>
      </c>
      <c r="G49" s="588"/>
      <c r="H49" s="588"/>
      <c r="I49" s="588"/>
      <c r="J49" s="588"/>
      <c r="K49" s="588"/>
      <c r="L49" s="588"/>
      <c r="M49" s="588"/>
      <c r="N49" s="588"/>
      <c r="O49" s="588"/>
      <c r="P49" s="588"/>
    </row>
    <row r="50" spans="1:16" ht="12.75">
      <c r="A50" s="100" t="str">
        <f>IF('MONTH 7'!E96&gt;0,"",'MONTH 7'!C96)</f>
        <v>.</v>
      </c>
      <c r="B50" s="101">
        <f>IF('MONTH 7'!E96&gt;=1,"",'MONTH 7'!D96)</f>
        <v>0</v>
      </c>
      <c r="C50" s="37"/>
      <c r="D50" s="37"/>
      <c r="E50" s="37"/>
      <c r="F50" s="50"/>
      <c r="G50" s="588"/>
      <c r="H50" s="588"/>
      <c r="I50" s="588"/>
      <c r="J50" s="588"/>
      <c r="K50" s="588"/>
      <c r="L50" s="588"/>
      <c r="M50" s="588"/>
      <c r="N50" s="588"/>
      <c r="O50" s="588"/>
      <c r="P50" s="588"/>
    </row>
    <row r="51" spans="1:16" ht="12.75">
      <c r="A51" s="100" t="str">
        <f>IF('MONTH 7'!E97&gt;0,"",'MONTH 7'!C97)</f>
        <v>.</v>
      </c>
      <c r="B51" s="101">
        <f>IF('MONTH 7'!E97&gt;=1,"",'MONTH 7'!D97)</f>
        <v>0</v>
      </c>
      <c r="C51" s="37"/>
      <c r="D51" s="51">
        <f>IF($F$41&lt;&gt;$F$49,"DOES NOT BALANCE","")</f>
      </c>
      <c r="E51" s="37"/>
      <c r="F51" s="50"/>
      <c r="G51" s="588"/>
      <c r="H51" s="588"/>
      <c r="I51" s="588"/>
      <c r="J51" s="588"/>
      <c r="K51" s="588"/>
      <c r="L51" s="588"/>
      <c r="M51" s="588"/>
      <c r="N51" s="588"/>
      <c r="O51" s="588"/>
      <c r="P51" s="588"/>
    </row>
    <row r="52" spans="1:16" ht="12.75">
      <c r="A52" s="100" t="str">
        <f>IF('MONTH 7'!E98&gt;0,"",'MONTH 7'!C98)</f>
        <v>.</v>
      </c>
      <c r="B52" s="101">
        <f>IF('MONTH 7'!E98&gt;=1,"",'MONTH 7'!D98)</f>
        <v>0</v>
      </c>
      <c r="C52" s="37"/>
      <c r="D52" s="37"/>
      <c r="E52" s="37"/>
      <c r="F52" s="52"/>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44"/>
    </row>
    <row r="63" spans="1:6" ht="12.75">
      <c r="A63" s="861" t="s">
        <v>103</v>
      </c>
      <c r="B63" s="862"/>
      <c r="C63" s="862"/>
      <c r="D63" s="862"/>
      <c r="E63" s="433" t="str">
        <f>C6</f>
        <v>January</v>
      </c>
      <c r="F63" s="429">
        <f>D6</f>
        <v>2011</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January</v>
      </c>
      <c r="C66" s="17" t="s">
        <v>104</v>
      </c>
      <c r="D66" s="61" t="s">
        <v>53</v>
      </c>
      <c r="E66" s="62" t="str">
        <f>E63</f>
        <v>January</v>
      </c>
      <c r="F66" s="17" t="s">
        <v>104</v>
      </c>
    </row>
    <row r="67" spans="1:6" ht="12.75">
      <c r="A67" s="63" t="str">
        <f>'Base Data'!H13</f>
        <v>Bank Interest</v>
      </c>
      <c r="B67" s="64">
        <f>'MONTH 7'!G$48</f>
        <v>0</v>
      </c>
      <c r="C67" s="18">
        <f>'MONTH 7'!G$50</f>
        <v>0</v>
      </c>
      <c r="D67" s="63" t="str">
        <f>'Base Data'!J13</f>
        <v>Bank Fees &amp; Taxes</v>
      </c>
      <c r="E67" s="64">
        <f>'MONTH 7'!F$99</f>
        <v>0</v>
      </c>
      <c r="F67" s="18">
        <f>'MONTH 7'!F$101</f>
        <v>0</v>
      </c>
    </row>
    <row r="68" spans="1:6" ht="12.75">
      <c r="A68" s="65">
        <f>'Base Data'!H14</f>
        <v>0</v>
      </c>
      <c r="B68" s="38">
        <f>'MONTH 7'!H$48</f>
        <v>0</v>
      </c>
      <c r="C68" s="19">
        <f>'MONTH 7'!H$50</f>
        <v>0</v>
      </c>
      <c r="D68" s="65">
        <f>'Base Data'!J14</f>
        <v>0</v>
      </c>
      <c r="E68" s="38">
        <f>'MONTH 7'!G$99</f>
        <v>0</v>
      </c>
      <c r="F68" s="19">
        <f>'MONTH 7'!G$101</f>
        <v>0</v>
      </c>
    </row>
    <row r="69" spans="1:6" ht="12.75">
      <c r="A69" s="65">
        <f>'Base Data'!H15</f>
        <v>0</v>
      </c>
      <c r="B69" s="38">
        <f>'MONTH 7'!I$48</f>
        <v>0</v>
      </c>
      <c r="C69" s="19">
        <f>'MONTH 7'!I$50</f>
        <v>0</v>
      </c>
      <c r="D69" s="65">
        <f>'Base Data'!J15</f>
        <v>0</v>
      </c>
      <c r="E69" s="38">
        <f>'MONTH 7'!H$99</f>
        <v>0</v>
      </c>
      <c r="F69" s="19">
        <f>'MONTH 7'!H$101</f>
        <v>0</v>
      </c>
    </row>
    <row r="70" spans="1:6" ht="12.75">
      <c r="A70" s="65">
        <f>'Base Data'!H16</f>
        <v>0</v>
      </c>
      <c r="B70" s="38">
        <f>'MONTH 7'!J$48</f>
        <v>0</v>
      </c>
      <c r="C70" s="19">
        <f>'MONTH 7'!J$50</f>
        <v>0</v>
      </c>
      <c r="D70" s="65">
        <f>'Base Data'!J16</f>
        <v>0</v>
      </c>
      <c r="E70" s="38">
        <f>'MONTH 7'!I$99</f>
        <v>0</v>
      </c>
      <c r="F70" s="19">
        <f>'MONTH 7'!I$101</f>
        <v>0</v>
      </c>
    </row>
    <row r="71" spans="1:6" ht="12.75">
      <c r="A71" s="65">
        <f>'Base Data'!H17</f>
        <v>0</v>
      </c>
      <c r="B71" s="38">
        <f>'MONTH 7'!K$48</f>
        <v>0</v>
      </c>
      <c r="C71" s="19">
        <f>'MONTH 7'!K$50</f>
        <v>0</v>
      </c>
      <c r="D71" s="65">
        <f>'Base Data'!J17</f>
        <v>0</v>
      </c>
      <c r="E71" s="38">
        <f>'MONTH 7'!J$99</f>
        <v>0</v>
      </c>
      <c r="F71" s="19">
        <f>'MONTH 7'!J$101</f>
        <v>0</v>
      </c>
    </row>
    <row r="72" spans="1:6" ht="12.75">
      <c r="A72" s="65">
        <f>'Base Data'!H18</f>
        <v>0</v>
      </c>
      <c r="B72" s="38">
        <f>'MONTH 7'!L$48</f>
        <v>0</v>
      </c>
      <c r="C72" s="19">
        <f>'MONTH 7'!L$50</f>
        <v>0</v>
      </c>
      <c r="D72" s="65">
        <f>'Base Data'!J18</f>
        <v>0</v>
      </c>
      <c r="E72" s="38">
        <f>'MONTH 7'!K$99</f>
        <v>0</v>
      </c>
      <c r="F72" s="19">
        <f>'MONTH 7'!K$101</f>
        <v>0</v>
      </c>
    </row>
    <row r="73" spans="1:6" ht="12.75">
      <c r="A73" s="65">
        <f>'Base Data'!H19</f>
        <v>0</v>
      </c>
      <c r="B73" s="38">
        <f>'MONTH 7'!M$48</f>
        <v>0</v>
      </c>
      <c r="C73" s="19">
        <f>'MONTH 7'!M$50</f>
        <v>0</v>
      </c>
      <c r="D73" s="65">
        <f>'Base Data'!J19</f>
        <v>0</v>
      </c>
      <c r="E73" s="38">
        <f>'MONTH 7'!L$99</f>
        <v>0</v>
      </c>
      <c r="F73" s="19">
        <f>'MONTH 7'!L$101</f>
        <v>0</v>
      </c>
    </row>
    <row r="74" spans="1:6" ht="12.75">
      <c r="A74" s="65">
        <f>'Base Data'!H20</f>
        <v>0</v>
      </c>
      <c r="B74" s="38">
        <f>'MONTH 7'!N$48</f>
        <v>0</v>
      </c>
      <c r="C74" s="19">
        <f>'MONTH 7'!N$50</f>
        <v>0</v>
      </c>
      <c r="D74" s="65">
        <f>'Base Data'!J20</f>
        <v>0</v>
      </c>
      <c r="E74" s="38">
        <f>'MONTH 7'!M$99</f>
        <v>0</v>
      </c>
      <c r="F74" s="19">
        <f>'MONTH 7'!M$101</f>
        <v>0</v>
      </c>
    </row>
    <row r="75" spans="1:6" ht="12.75">
      <c r="A75" s="65">
        <f>'Base Data'!H21</f>
        <v>0</v>
      </c>
      <c r="B75" s="38">
        <f>'MONTH 7'!O$48</f>
        <v>0</v>
      </c>
      <c r="C75" s="19">
        <f>'MONTH 7'!O$50</f>
        <v>0</v>
      </c>
      <c r="D75" s="65">
        <f>'Base Data'!J21</f>
        <v>0</v>
      </c>
      <c r="E75" s="38">
        <f>'MONTH 7'!N$99</f>
        <v>0</v>
      </c>
      <c r="F75" s="19">
        <f>'MONTH 7'!N$101</f>
        <v>0</v>
      </c>
    </row>
    <row r="76" spans="1:6" ht="12.75">
      <c r="A76" s="65">
        <f>'Base Data'!H22</f>
        <v>0</v>
      </c>
      <c r="B76" s="38">
        <f>'MONTH 7'!P$48</f>
        <v>0</v>
      </c>
      <c r="C76" s="19">
        <f>'MONTH 7'!P$50</f>
        <v>0</v>
      </c>
      <c r="D76" s="65">
        <f>'Base Data'!J22</f>
        <v>0</v>
      </c>
      <c r="E76" s="38">
        <f>'MONTH 7'!O$99</f>
        <v>0</v>
      </c>
      <c r="F76" s="19">
        <f>'MONTH 7'!O$101</f>
        <v>0</v>
      </c>
    </row>
    <row r="77" spans="1:6" ht="12.75">
      <c r="A77" s="65">
        <f>'Base Data'!H23</f>
        <v>0</v>
      </c>
      <c r="B77" s="38">
        <f>'MONTH 7'!Q$48</f>
        <v>0</v>
      </c>
      <c r="C77" s="19">
        <f>'MONTH 7'!Q$50</f>
        <v>0</v>
      </c>
      <c r="D77" s="65">
        <f>'Base Data'!J23</f>
        <v>0</v>
      </c>
      <c r="E77" s="38">
        <f>'MONTH 7'!P$99</f>
        <v>0</v>
      </c>
      <c r="F77" s="19">
        <f>'MONTH 7'!P$101</f>
        <v>0</v>
      </c>
    </row>
    <row r="78" spans="1:6" ht="12.75">
      <c r="A78" s="65">
        <f>'Base Data'!H24</f>
        <v>0</v>
      </c>
      <c r="B78" s="38">
        <f>'MONTH 7'!R$48</f>
        <v>0</v>
      </c>
      <c r="C78" s="19">
        <f>'MONTH 7'!R$50</f>
        <v>0</v>
      </c>
      <c r="D78" s="65">
        <f>'Base Data'!J24</f>
        <v>0</v>
      </c>
      <c r="E78" s="38">
        <f>'MONTH 7'!Q$99</f>
        <v>0</v>
      </c>
      <c r="F78" s="19">
        <f>'MONTH 7'!Q$101</f>
        <v>0</v>
      </c>
    </row>
    <row r="79" spans="1:6" ht="12.75">
      <c r="A79" s="65">
        <f>'Base Data'!H25</f>
        <v>0</v>
      </c>
      <c r="B79" s="38">
        <f>'MONTH 7'!S$48</f>
        <v>0</v>
      </c>
      <c r="C79" s="19">
        <f>'MONTH 7'!S$50</f>
        <v>0</v>
      </c>
      <c r="D79" s="65">
        <f>'Base Data'!J25</f>
        <v>0</v>
      </c>
      <c r="E79" s="38">
        <f>'MONTH 7'!R$99</f>
        <v>0</v>
      </c>
      <c r="F79" s="19">
        <f>'MONTH 7'!R$101</f>
        <v>0</v>
      </c>
    </row>
    <row r="80" spans="1:6" ht="12.75">
      <c r="A80" s="65">
        <f>'Base Data'!H26</f>
        <v>0</v>
      </c>
      <c r="B80" s="38">
        <f>'MONTH 7'!T$48</f>
        <v>0</v>
      </c>
      <c r="C80" s="19">
        <f>'MONTH 7'!T$50</f>
        <v>0</v>
      </c>
      <c r="D80" s="65">
        <f>'Base Data'!J26</f>
        <v>0</v>
      </c>
      <c r="E80" s="38">
        <f>'MONTH 7'!S$99</f>
        <v>0</v>
      </c>
      <c r="F80" s="19">
        <f>'MONTH 7'!S$101</f>
        <v>0</v>
      </c>
    </row>
    <row r="81" spans="1:6" ht="12.75">
      <c r="A81" s="65">
        <f>'Base Data'!H27</f>
        <v>0</v>
      </c>
      <c r="B81" s="38">
        <f>'MONTH 7'!U$48</f>
        <v>0</v>
      </c>
      <c r="C81" s="19">
        <f>'MONTH 7'!U$50</f>
        <v>0</v>
      </c>
      <c r="D81" s="65">
        <f>'Base Data'!J27</f>
        <v>0</v>
      </c>
      <c r="E81" s="38">
        <f>'MONTH 7'!T$99</f>
        <v>0</v>
      </c>
      <c r="F81" s="19">
        <f>'MONTH 7'!T$101</f>
        <v>0</v>
      </c>
    </row>
    <row r="82" spans="1:6" ht="12.75">
      <c r="A82" s="65">
        <f>'Base Data'!H28</f>
        <v>0</v>
      </c>
      <c r="B82" s="38">
        <f>'MONTH 7'!V$48</f>
        <v>0</v>
      </c>
      <c r="C82" s="19">
        <f>'MONTH 7'!V$50</f>
        <v>0</v>
      </c>
      <c r="D82" s="65">
        <f>'Base Data'!J28</f>
        <v>0</v>
      </c>
      <c r="E82" s="38">
        <f>'MONTH 7'!U$99</f>
        <v>0</v>
      </c>
      <c r="F82" s="19">
        <f>'MONTH 7'!U$101</f>
        <v>0</v>
      </c>
    </row>
    <row r="83" spans="1:6" ht="12.75">
      <c r="A83" s="65">
        <f>'Base Data'!H29</f>
        <v>0</v>
      </c>
      <c r="B83" s="38">
        <f>'MONTH 7'!W$48</f>
        <v>0</v>
      </c>
      <c r="C83" s="19">
        <f>'MONTH 7'!W$50</f>
        <v>0</v>
      </c>
      <c r="D83" s="65">
        <f>'Base Data'!J29</f>
        <v>0</v>
      </c>
      <c r="E83" s="38">
        <f>'MONTH 7'!V$99</f>
        <v>0</v>
      </c>
      <c r="F83" s="19">
        <f>'MONTH 7'!V$101</f>
        <v>0</v>
      </c>
    </row>
    <row r="84" spans="1:6" ht="12.75">
      <c r="A84" s="65">
        <f>'Base Data'!H30</f>
        <v>0</v>
      </c>
      <c r="B84" s="38">
        <f>'MONTH 7'!X$48</f>
        <v>0</v>
      </c>
      <c r="C84" s="19">
        <f>'MONTH 7'!X$50</f>
        <v>0</v>
      </c>
      <c r="D84" s="65">
        <f>'Base Data'!J30</f>
        <v>0</v>
      </c>
      <c r="E84" s="38">
        <f>'MONTH 7'!W$99</f>
        <v>0</v>
      </c>
      <c r="F84" s="19">
        <f>'MONTH 7'!W$101</f>
        <v>0</v>
      </c>
    </row>
    <row r="85" spans="1:6" ht="12.75">
      <c r="A85" s="65">
        <f>'Base Data'!H31</f>
        <v>0</v>
      </c>
      <c r="B85" s="38">
        <f>'MONTH 7'!Y$48</f>
        <v>0</v>
      </c>
      <c r="C85" s="19">
        <f>'MONTH 7'!Y$50</f>
        <v>0</v>
      </c>
      <c r="D85" s="65">
        <f>'Base Data'!J31</f>
        <v>0</v>
      </c>
      <c r="E85" s="38">
        <f>'MONTH 7'!X$99</f>
        <v>0</v>
      </c>
      <c r="F85" s="19">
        <f>'MONTH 7'!X$101</f>
        <v>0</v>
      </c>
    </row>
    <row r="86" spans="1:6" ht="12.75">
      <c r="A86" s="65">
        <f>'Base Data'!H32</f>
        <v>0</v>
      </c>
      <c r="B86" s="38">
        <f>'MONTH 7'!Z$48</f>
        <v>0</v>
      </c>
      <c r="C86" s="19">
        <f>'MONTH 7'!Z$50</f>
        <v>0</v>
      </c>
      <c r="D86" s="65">
        <f>'Base Data'!J32</f>
        <v>0</v>
      </c>
      <c r="E86" s="38">
        <f>'MONTH 7'!Y$99</f>
        <v>0</v>
      </c>
      <c r="F86" s="19">
        <f>'MONTH 7'!Y$101</f>
        <v>0</v>
      </c>
    </row>
    <row r="87" spans="1:6" ht="13.5" thickBot="1">
      <c r="A87" s="47"/>
      <c r="B87" s="66"/>
      <c r="C87" s="66"/>
      <c r="D87" s="893" t="s">
        <v>193</v>
      </c>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7">
    <mergeCell ref="B94:E94"/>
    <mergeCell ref="A64:B64"/>
    <mergeCell ref="A61:F61"/>
    <mergeCell ref="I9:O24"/>
    <mergeCell ref="I26:M26"/>
    <mergeCell ref="A63:D63"/>
    <mergeCell ref="D87:F87"/>
    <mergeCell ref="A2:F2"/>
    <mergeCell ref="A4:F4"/>
    <mergeCell ref="B93:E93"/>
    <mergeCell ref="B57:E57"/>
    <mergeCell ref="B58:E58"/>
    <mergeCell ref="B91:E91"/>
    <mergeCell ref="B92:E92"/>
    <mergeCell ref="B55:E55"/>
    <mergeCell ref="B56:E56"/>
    <mergeCell ref="E64:F64"/>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I26:M26"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r:id="rId2"/>
  <rowBreaks count="1" manualBreakCount="1">
    <brk id="59" max="255" man="1"/>
  </rowBreaks>
  <drawing r:id="rId1"/>
</worksheet>
</file>

<file path=xl/worksheets/sheet24.xml><?xml version="1.0" encoding="utf-8"?>
<worksheet xmlns="http://schemas.openxmlformats.org/spreadsheetml/2006/main" xmlns:r="http://schemas.openxmlformats.org/officeDocument/2006/relationships">
  <sheetPr codeName="Sheet23"/>
  <dimension ref="A1:AC106"/>
  <sheetViews>
    <sheetView showGridLines="0" showRowColHeaders="0" showZeros="0" zoomScale="75" zoomScaleNormal="75" zoomScalePageLayoutView="0" workbookViewId="0" topLeftCell="J52">
      <selection activeCell="AA77" sqref="AA77"/>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321"/>
      <c r="D2" s="229"/>
      <c r="E2" s="245"/>
      <c r="F2" s="229"/>
      <c r="G2" s="320" t="str">
        <f>'Base Data'!C18</f>
        <v>February</v>
      </c>
      <c r="H2" s="229"/>
      <c r="I2" s="229"/>
      <c r="J2" s="229"/>
      <c r="K2" s="229"/>
      <c r="L2" s="229"/>
      <c r="M2" s="229"/>
      <c r="N2" s="229"/>
      <c r="O2" s="229"/>
      <c r="P2" s="229"/>
      <c r="Q2" s="229"/>
      <c r="R2" s="229"/>
      <c r="S2" s="251" t="str">
        <f>G2</f>
        <v>February</v>
      </c>
      <c r="T2" s="229"/>
      <c r="U2" s="229"/>
      <c r="V2" s="229"/>
      <c r="W2" s="229"/>
      <c r="X2" s="229"/>
      <c r="Y2" s="229"/>
      <c r="Z2" s="229"/>
      <c r="AA2" s="229"/>
      <c r="AB2" s="229"/>
      <c r="AC2" s="229"/>
    </row>
    <row r="3" spans="1:29" ht="18">
      <c r="A3" s="268"/>
      <c r="B3" s="263"/>
      <c r="C3" s="321"/>
      <c r="D3" s="263"/>
      <c r="E3" s="265"/>
      <c r="F3" s="263"/>
      <c r="G3" s="320">
        <f>'Base Data'!D18</f>
        <v>2011</v>
      </c>
      <c r="H3" s="263"/>
      <c r="I3" s="263"/>
      <c r="J3" s="263"/>
      <c r="K3" s="263"/>
      <c r="L3" s="263"/>
      <c r="M3" s="263"/>
      <c r="N3" s="263"/>
      <c r="O3" s="263"/>
      <c r="P3" s="263"/>
      <c r="Q3" s="229"/>
      <c r="R3" s="229"/>
      <c r="S3" s="251">
        <f>G3</f>
        <v>2011</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4" t="s">
        <v>48</v>
      </c>
      <c r="B5" s="854" t="s">
        <v>44</v>
      </c>
      <c r="C5" s="314" t="s">
        <v>45</v>
      </c>
      <c r="D5" s="314" t="s">
        <v>46</v>
      </c>
      <c r="E5" s="271" t="s">
        <v>115</v>
      </c>
      <c r="F5" s="854" t="s">
        <v>47</v>
      </c>
      <c r="G5" s="315">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5"/>
      <c r="B6" s="855"/>
      <c r="C6" s="319" t="s">
        <v>49</v>
      </c>
      <c r="D6" s="319" t="s">
        <v>45</v>
      </c>
      <c r="E6" s="273" t="s">
        <v>113</v>
      </c>
      <c r="F6" s="855"/>
      <c r="G6" s="316"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113"/>
      <c r="B7" s="114"/>
      <c r="C7" s="114"/>
      <c r="D7" s="78">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115"/>
      <c r="B8" s="94"/>
      <c r="C8" s="94"/>
      <c r="D8" s="78">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115"/>
      <c r="B9" s="94"/>
      <c r="C9" s="94"/>
      <c r="D9" s="78">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115"/>
      <c r="B10" s="94"/>
      <c r="C10" s="94"/>
      <c r="D10" s="78">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115"/>
      <c r="B11" s="94"/>
      <c r="C11" s="94"/>
      <c r="D11" s="78">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115"/>
      <c r="B12" s="94"/>
      <c r="C12" s="94"/>
      <c r="D12" s="78">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115"/>
      <c r="B13" s="94"/>
      <c r="C13" s="94"/>
      <c r="D13" s="78">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115"/>
      <c r="B14" s="94"/>
      <c r="C14" s="94"/>
      <c r="D14" s="78">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115"/>
      <c r="B15" s="94"/>
      <c r="C15" s="94"/>
      <c r="D15" s="78">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115"/>
      <c r="B16" s="94"/>
      <c r="C16" s="94"/>
      <c r="D16" s="78">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115"/>
      <c r="B17" s="94"/>
      <c r="C17" s="94"/>
      <c r="D17" s="78">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115"/>
      <c r="B18" s="94"/>
      <c r="C18" s="94"/>
      <c r="D18" s="78">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115"/>
      <c r="B19" s="94"/>
      <c r="C19" s="94"/>
      <c r="D19" s="78">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115"/>
      <c r="B20" s="94"/>
      <c r="C20" s="94"/>
      <c r="D20" s="78">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94"/>
      <c r="C21" s="94"/>
      <c r="D21" s="78">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94"/>
      <c r="C22" s="94"/>
      <c r="D22" s="78">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94"/>
      <c r="C23" s="94"/>
      <c r="D23" s="78">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94"/>
      <c r="C24" s="94"/>
      <c r="D24" s="78">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94"/>
      <c r="C25" s="94"/>
      <c r="D25" s="78">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94"/>
      <c r="C26" s="94"/>
      <c r="D26" s="78">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94"/>
      <c r="C27" s="94"/>
      <c r="D27" s="78">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94"/>
      <c r="C28" s="94"/>
      <c r="D28" s="78">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94"/>
      <c r="C29" s="94"/>
      <c r="D29" s="78">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78">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78">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78">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78">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78">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78">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78">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78">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78">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78">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78">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78">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78">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78">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78">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78">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78">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16"/>
      <c r="B47" s="117"/>
      <c r="C47" s="117"/>
      <c r="D47" s="78">
        <f t="shared" si="0"/>
        <v>0</v>
      </c>
      <c r="E47" s="140"/>
      <c r="F47" s="134"/>
      <c r="G47" s="134"/>
      <c r="H47" s="134"/>
      <c r="I47" s="134"/>
      <c r="J47" s="134"/>
      <c r="K47" s="134"/>
      <c r="L47" s="134"/>
      <c r="M47" s="134"/>
      <c r="N47" s="134"/>
      <c r="O47" s="134"/>
      <c r="P47" s="134"/>
      <c r="Q47" s="145"/>
      <c r="R47" s="145"/>
      <c r="S47" s="145"/>
      <c r="T47" s="145"/>
      <c r="U47" s="145"/>
      <c r="V47" s="145"/>
      <c r="W47" s="145"/>
      <c r="X47" s="145"/>
      <c r="Y47" s="145"/>
      <c r="Z47" s="146"/>
      <c r="AA47" s="229"/>
      <c r="AB47" s="229"/>
      <c r="AC47" s="229"/>
    </row>
    <row r="48" spans="1:29" ht="12.75">
      <c r="A48" s="279"/>
      <c r="B48" s="280" t="s">
        <v>50</v>
      </c>
      <c r="C48" s="280"/>
      <c r="D48" s="276">
        <f>SUM(G48:Z48)</f>
        <v>0</v>
      </c>
      <c r="E48" s="281"/>
      <c r="F48" s="284">
        <f aca="true" t="shared" si="1" ref="F48:Z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t="shared" si="1"/>
        <v>0</v>
      </c>
      <c r="Q48" s="282">
        <f t="shared" si="1"/>
        <v>0</v>
      </c>
      <c r="R48" s="283">
        <f t="shared" si="1"/>
        <v>0</v>
      </c>
      <c r="S48" s="283">
        <f t="shared" si="1"/>
        <v>0</v>
      </c>
      <c r="T48" s="283">
        <f t="shared" si="1"/>
        <v>0</v>
      </c>
      <c r="U48" s="283">
        <f t="shared" si="1"/>
        <v>0</v>
      </c>
      <c r="V48" s="283">
        <f t="shared" si="1"/>
        <v>0</v>
      </c>
      <c r="W48" s="283">
        <f t="shared" si="1"/>
        <v>0</v>
      </c>
      <c r="X48" s="283">
        <f t="shared" si="1"/>
        <v>0</v>
      </c>
      <c r="Y48" s="283">
        <f t="shared" si="1"/>
        <v>0</v>
      </c>
      <c r="Z48" s="283">
        <f t="shared" si="1"/>
        <v>0</v>
      </c>
      <c r="AA48" s="229"/>
      <c r="AB48" s="229"/>
      <c r="AC48" s="229"/>
    </row>
    <row r="49" spans="1:29" ht="12.75">
      <c r="A49" s="230"/>
      <c r="B49" s="231" t="s">
        <v>51</v>
      </c>
      <c r="C49" s="231"/>
      <c r="D49" s="277">
        <f>'MONTH 7'!D50</f>
        <v>0</v>
      </c>
      <c r="E49" s="287"/>
      <c r="F49" s="289"/>
      <c r="G49" s="234">
        <f>'MONTH 7'!G50</f>
        <v>0</v>
      </c>
      <c r="H49" s="234">
        <f>'MONTH 7'!H50</f>
        <v>0</v>
      </c>
      <c r="I49" s="234">
        <f>'MONTH 7'!I50</f>
        <v>0</v>
      </c>
      <c r="J49" s="234">
        <f>'MONTH 7'!J50</f>
        <v>0</v>
      </c>
      <c r="K49" s="234">
        <f>'MONTH 7'!K50</f>
        <v>0</v>
      </c>
      <c r="L49" s="234">
        <f>'MONTH 7'!L50</f>
        <v>0</v>
      </c>
      <c r="M49" s="234">
        <f>'MONTH 7'!M50</f>
        <v>0</v>
      </c>
      <c r="N49" s="234">
        <f>'MONTH 7'!N50</f>
        <v>0</v>
      </c>
      <c r="O49" s="234">
        <f>'MONTH 7'!O50</f>
        <v>0</v>
      </c>
      <c r="P49" s="288">
        <f>'MONTH 7'!P50</f>
        <v>0</v>
      </c>
      <c r="Q49" s="288">
        <f>'MONTH 7'!Q50</f>
        <v>0</v>
      </c>
      <c r="R49" s="234">
        <f>'MONTH 7'!R50</f>
        <v>0</v>
      </c>
      <c r="S49" s="234">
        <f>'MONTH 7'!S50</f>
        <v>0</v>
      </c>
      <c r="T49" s="234">
        <f>'MONTH 7'!T50</f>
        <v>0</v>
      </c>
      <c r="U49" s="234">
        <f>'MONTH 7'!U50</f>
        <v>0</v>
      </c>
      <c r="V49" s="234">
        <f>'MONTH 7'!V50</f>
        <v>0</v>
      </c>
      <c r="W49" s="234">
        <f>'MONTH 7'!W50</f>
        <v>0</v>
      </c>
      <c r="X49" s="234">
        <f>'MONTH 7'!X50</f>
        <v>0</v>
      </c>
      <c r="Y49" s="234">
        <f>'MONTH 7'!Y50</f>
        <v>0</v>
      </c>
      <c r="Z49" s="234">
        <f>'MONTH 7'!Z50</f>
        <v>0</v>
      </c>
      <c r="AA49" s="229"/>
      <c r="AB49" s="229"/>
      <c r="AC49" s="229"/>
    </row>
    <row r="50" spans="1:29" ht="13.5" thickBot="1">
      <c r="A50" s="290"/>
      <c r="B50" s="237" t="s">
        <v>52</v>
      </c>
      <c r="C50" s="237"/>
      <c r="D50" s="278">
        <f>D48+D49</f>
        <v>0</v>
      </c>
      <c r="E50" s="291"/>
      <c r="F50" s="318"/>
      <c r="G50" s="240">
        <f aca="true" t="shared" si="2" ref="G50:Z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351">
        <f t="shared" si="2"/>
        <v>0</v>
      </c>
      <c r="Q50" s="292">
        <f t="shared" si="2"/>
        <v>0</v>
      </c>
      <c r="R50" s="240">
        <f t="shared" si="2"/>
        <v>0</v>
      </c>
      <c r="S50" s="240">
        <f t="shared" si="2"/>
        <v>0</v>
      </c>
      <c r="T50" s="240">
        <f t="shared" si="2"/>
        <v>0</v>
      </c>
      <c r="U50" s="240">
        <f t="shared" si="2"/>
        <v>0</v>
      </c>
      <c r="V50" s="240">
        <f t="shared" si="2"/>
        <v>0</v>
      </c>
      <c r="W50" s="240">
        <f t="shared" si="2"/>
        <v>0</v>
      </c>
      <c r="X50" s="240">
        <f t="shared" si="2"/>
        <v>0</v>
      </c>
      <c r="Y50" s="240">
        <f t="shared" si="2"/>
        <v>0</v>
      </c>
      <c r="Z50" s="240">
        <f t="shared" si="2"/>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February</v>
      </c>
      <c r="H53" s="229"/>
      <c r="I53" s="229"/>
      <c r="J53" s="229"/>
      <c r="K53" s="229"/>
      <c r="L53" s="229"/>
      <c r="M53" s="229"/>
      <c r="N53" s="229"/>
      <c r="O53" s="229"/>
      <c r="P53" s="229"/>
      <c r="Q53" s="229"/>
      <c r="R53" s="229"/>
      <c r="S53" s="251" t="str">
        <f>G53</f>
        <v>February</v>
      </c>
      <c r="T53" s="229"/>
      <c r="U53" s="229"/>
      <c r="V53" s="229"/>
      <c r="W53" s="229"/>
      <c r="X53" s="229"/>
      <c r="Y53" s="229"/>
      <c r="Z53" s="229"/>
      <c r="AA53" s="229"/>
      <c r="AB53" s="229"/>
      <c r="AC53" s="229"/>
    </row>
    <row r="54" spans="1:29" ht="18">
      <c r="A54" s="215"/>
      <c r="B54" s="215"/>
      <c r="C54" s="215"/>
      <c r="D54" s="215"/>
      <c r="E54" s="249"/>
      <c r="F54" s="215"/>
      <c r="G54" s="613">
        <f>'Base Data'!D18</f>
        <v>2011</v>
      </c>
      <c r="H54" s="215"/>
      <c r="I54" s="215"/>
      <c r="J54" s="215"/>
      <c r="K54" s="215"/>
      <c r="L54" s="215"/>
      <c r="M54" s="215"/>
      <c r="N54" s="215"/>
      <c r="O54" s="215"/>
      <c r="P54" s="215"/>
      <c r="Q54" s="229"/>
      <c r="R54" s="229"/>
      <c r="S54" s="251">
        <f>G54</f>
        <v>2011</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4" t="s">
        <v>48</v>
      </c>
      <c r="B56" s="854" t="s">
        <v>44</v>
      </c>
      <c r="C56" s="314" t="s">
        <v>54</v>
      </c>
      <c r="D56" s="854" t="s">
        <v>55</v>
      </c>
      <c r="E56" s="271" t="s">
        <v>115</v>
      </c>
      <c r="F56" s="315">
        <v>1</v>
      </c>
      <c r="G56" s="314">
        <v>2</v>
      </c>
      <c r="H56" s="314">
        <v>3</v>
      </c>
      <c r="I56" s="314">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80" t="s">
        <v>189</v>
      </c>
      <c r="AB56" s="229"/>
      <c r="AC56" s="229"/>
    </row>
    <row r="57" spans="1:29" ht="13.5" thickBot="1">
      <c r="A57" s="855"/>
      <c r="B57" s="855"/>
      <c r="C57" s="319" t="s">
        <v>49</v>
      </c>
      <c r="D57" s="855"/>
      <c r="E57" s="273" t="s">
        <v>113</v>
      </c>
      <c r="F57" s="316" t="str">
        <f>'Base Data'!$I13</f>
        <v>FEES &amp; TAXES</v>
      </c>
      <c r="G57" s="316">
        <f>'Base Data'!$I14</f>
        <v>0</v>
      </c>
      <c r="H57" s="316">
        <f>'Base Data'!$I15</f>
        <v>0</v>
      </c>
      <c r="I57" s="316">
        <f>'Base Data'!$I16</f>
        <v>0</v>
      </c>
      <c r="J57" s="261">
        <f>'Base Data'!$I17</f>
        <v>0</v>
      </c>
      <c r="K57" s="261">
        <f>'Base Data'!$I18</f>
        <v>0</v>
      </c>
      <c r="L57" s="261">
        <f>'Base Data'!$I19</f>
        <v>0</v>
      </c>
      <c r="M57" s="261">
        <f>'Base Data'!$I20</f>
        <v>0</v>
      </c>
      <c r="N57" s="261">
        <f>'Base Data'!$I21</f>
        <v>0</v>
      </c>
      <c r="O57" s="261">
        <f>'Base Data'!$I22</f>
        <v>0</v>
      </c>
      <c r="P57" s="261">
        <f>'Base Data'!$I23</f>
        <v>0</v>
      </c>
      <c r="Q57" s="261">
        <f>'Base Data'!$I24</f>
        <v>0</v>
      </c>
      <c r="R57" s="261">
        <f>'Base Data'!$I25</f>
        <v>0</v>
      </c>
      <c r="S57" s="261">
        <f>'Base Data'!$I26</f>
        <v>0</v>
      </c>
      <c r="T57" s="261">
        <f>'Base Data'!$I27</f>
        <v>0</v>
      </c>
      <c r="U57" s="261">
        <f>'Base Data'!$I28</f>
        <v>0</v>
      </c>
      <c r="V57" s="261">
        <f>'Base Data'!$I29</f>
        <v>0</v>
      </c>
      <c r="W57" s="261">
        <f>'Base Data'!$I30</f>
        <v>0</v>
      </c>
      <c r="X57" s="261">
        <f>'Base Data'!$I31</f>
        <v>0</v>
      </c>
      <c r="Y57" s="261">
        <f>'Base Data'!$I32</f>
        <v>0</v>
      </c>
      <c r="Z57" s="855"/>
      <c r="AA57" s="881"/>
      <c r="AB57" s="229"/>
      <c r="AC57" s="229"/>
    </row>
    <row r="58" spans="1:29" ht="12.75">
      <c r="A58" s="113"/>
      <c r="B58" s="114"/>
      <c r="C58" s="114" t="s">
        <v>105</v>
      </c>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3" ref="F99:Y99">SUM(F58:F98)</f>
        <v>0</v>
      </c>
      <c r="G99" s="234">
        <f t="shared" si="3"/>
        <v>0</v>
      </c>
      <c r="H99" s="234">
        <f t="shared" si="3"/>
        <v>0</v>
      </c>
      <c r="I99" s="234">
        <f t="shared" si="3"/>
        <v>0</v>
      </c>
      <c r="J99" s="234">
        <f t="shared" si="3"/>
        <v>0</v>
      </c>
      <c r="K99" s="234">
        <f t="shared" si="3"/>
        <v>0</v>
      </c>
      <c r="L99" s="234">
        <f t="shared" si="3"/>
        <v>0</v>
      </c>
      <c r="M99" s="234">
        <f t="shared" si="3"/>
        <v>0</v>
      </c>
      <c r="N99" s="234">
        <f t="shared" si="3"/>
        <v>0</v>
      </c>
      <c r="O99" s="234">
        <f t="shared" si="3"/>
        <v>0</v>
      </c>
      <c r="P99" s="288">
        <f t="shared" si="3"/>
        <v>0</v>
      </c>
      <c r="Q99" s="288">
        <f t="shared" si="3"/>
        <v>0</v>
      </c>
      <c r="R99" s="234">
        <f t="shared" si="3"/>
        <v>0</v>
      </c>
      <c r="S99" s="234">
        <f t="shared" si="3"/>
        <v>0</v>
      </c>
      <c r="T99" s="234">
        <f t="shared" si="3"/>
        <v>0</v>
      </c>
      <c r="U99" s="234">
        <f t="shared" si="3"/>
        <v>0</v>
      </c>
      <c r="V99" s="234">
        <f t="shared" si="3"/>
        <v>0</v>
      </c>
      <c r="W99" s="234">
        <f t="shared" si="3"/>
        <v>0</v>
      </c>
      <c r="X99" s="234">
        <f t="shared" si="3"/>
        <v>0</v>
      </c>
      <c r="Y99" s="234">
        <f t="shared" si="3"/>
        <v>0</v>
      </c>
      <c r="Z99" s="235"/>
      <c r="AA99" s="229"/>
      <c r="AB99" s="229"/>
      <c r="AC99" s="229"/>
    </row>
    <row r="100" spans="1:29" ht="12.75">
      <c r="A100" s="230"/>
      <c r="B100" s="231" t="s">
        <v>51</v>
      </c>
      <c r="C100" s="231"/>
      <c r="D100" s="232">
        <f>'MONTH 7'!D101</f>
        <v>0</v>
      </c>
      <c r="E100" s="233"/>
      <c r="F100" s="234">
        <f>'MONTH 7'!F101</f>
        <v>0</v>
      </c>
      <c r="G100" s="234">
        <f>'MONTH 7'!G101</f>
        <v>0</v>
      </c>
      <c r="H100" s="234">
        <f>'MONTH 7'!H101</f>
        <v>0</v>
      </c>
      <c r="I100" s="234">
        <f>'MONTH 7'!I101</f>
        <v>0</v>
      </c>
      <c r="J100" s="234">
        <f>'MONTH 7'!J101</f>
        <v>0</v>
      </c>
      <c r="K100" s="234">
        <f>'MONTH 7'!K101</f>
        <v>0</v>
      </c>
      <c r="L100" s="234">
        <f>'MONTH 7'!L101</f>
        <v>0</v>
      </c>
      <c r="M100" s="234">
        <f>'MONTH 7'!M101</f>
        <v>0</v>
      </c>
      <c r="N100" s="234">
        <f>'MONTH 7'!N101</f>
        <v>0</v>
      </c>
      <c r="O100" s="234">
        <f>'MONTH 7'!O101</f>
        <v>0</v>
      </c>
      <c r="P100" s="288">
        <f>'MONTH 7'!P101</f>
        <v>0</v>
      </c>
      <c r="Q100" s="288">
        <f>'MONTH 7'!Q101</f>
        <v>0</v>
      </c>
      <c r="R100" s="234">
        <f>'MONTH 7'!R101</f>
        <v>0</v>
      </c>
      <c r="S100" s="234">
        <f>'MONTH 7'!S101</f>
        <v>0</v>
      </c>
      <c r="T100" s="234">
        <f>'MONTH 7'!T101</f>
        <v>0</v>
      </c>
      <c r="U100" s="234">
        <f>'MONTH 7'!U101</f>
        <v>0</v>
      </c>
      <c r="V100" s="234">
        <f>'MONTH 7'!V101</f>
        <v>0</v>
      </c>
      <c r="W100" s="234">
        <f>'MONTH 7'!W101</f>
        <v>0</v>
      </c>
      <c r="X100" s="234">
        <f>'MONTH 7'!X101</f>
        <v>0</v>
      </c>
      <c r="Y100" s="234">
        <f>'MONTH 7'!Y101</f>
        <v>0</v>
      </c>
      <c r="Z100" s="235"/>
      <c r="AA100" s="229"/>
      <c r="AB100" s="229"/>
      <c r="AC100" s="229"/>
    </row>
    <row r="101" spans="1:29" ht="13.5" thickBot="1">
      <c r="A101" s="236"/>
      <c r="B101" s="237" t="s">
        <v>52</v>
      </c>
      <c r="C101" s="237"/>
      <c r="D101" s="238">
        <f>D99+D100</f>
        <v>0</v>
      </c>
      <c r="E101" s="239"/>
      <c r="F101" s="240">
        <f aca="true" t="shared" si="4" ref="F101:Y101">F99+F100</f>
        <v>0</v>
      </c>
      <c r="G101" s="240">
        <f t="shared" si="4"/>
        <v>0</v>
      </c>
      <c r="H101" s="240">
        <f t="shared" si="4"/>
        <v>0</v>
      </c>
      <c r="I101" s="240">
        <f t="shared" si="4"/>
        <v>0</v>
      </c>
      <c r="J101" s="240">
        <f t="shared" si="4"/>
        <v>0</v>
      </c>
      <c r="K101" s="240">
        <f t="shared" si="4"/>
        <v>0</v>
      </c>
      <c r="L101" s="240">
        <f t="shared" si="4"/>
        <v>0</v>
      </c>
      <c r="M101" s="240">
        <f t="shared" si="4"/>
        <v>0</v>
      </c>
      <c r="N101" s="240">
        <f t="shared" si="4"/>
        <v>0</v>
      </c>
      <c r="O101" s="240">
        <f t="shared" si="4"/>
        <v>0</v>
      </c>
      <c r="P101" s="240">
        <f t="shared" si="4"/>
        <v>0</v>
      </c>
      <c r="Q101" s="240">
        <f t="shared" si="4"/>
        <v>0</v>
      </c>
      <c r="R101" s="240">
        <f t="shared" si="4"/>
        <v>0</v>
      </c>
      <c r="S101" s="240">
        <f t="shared" si="4"/>
        <v>0</v>
      </c>
      <c r="T101" s="240">
        <f t="shared" si="4"/>
        <v>0</v>
      </c>
      <c r="U101" s="240">
        <f t="shared" si="4"/>
        <v>0</v>
      </c>
      <c r="V101" s="240">
        <f t="shared" si="4"/>
        <v>0</v>
      </c>
      <c r="W101" s="240">
        <f t="shared" si="4"/>
        <v>0</v>
      </c>
      <c r="X101" s="240">
        <f t="shared" si="4"/>
        <v>0</v>
      </c>
      <c r="Y101" s="240">
        <f t="shared" si="4"/>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row r="105" spans="1:29"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row>
    <row r="106" spans="1:29" ht="12.75">
      <c r="A106" s="229"/>
      <c r="B106" s="229"/>
      <c r="C106" s="229"/>
      <c r="D106" s="229"/>
      <c r="E106" s="245"/>
      <c r="F106" s="229"/>
      <c r="G106" s="244"/>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row>
  </sheetData>
  <sheetProtection password="C49E" sheet="1" objects="1" scenarios="1" formatCells="0" selectLockedCells="1"/>
  <mergeCells count="8">
    <mergeCell ref="Z56:Z57"/>
    <mergeCell ref="AA56:AA57"/>
    <mergeCell ref="A5:A6"/>
    <mergeCell ref="B5:B6"/>
    <mergeCell ref="F5:F6"/>
    <mergeCell ref="B56:B57"/>
    <mergeCell ref="A56:A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25.xml><?xml version="1.0" encoding="utf-8"?>
<worksheet xmlns="http://schemas.openxmlformats.org/spreadsheetml/2006/main" xmlns:r="http://schemas.openxmlformats.org/officeDocument/2006/relationships">
  <sheetPr codeName="Sheet24"/>
  <dimension ref="A1:P98"/>
  <sheetViews>
    <sheetView showGridLines="0" showRowColHeaders="0" showZeros="0" zoomScale="75" zoomScaleNormal="75" zoomScalePageLayoutView="0" workbookViewId="0" topLeftCell="A7">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8.28125" style="0" customWidth="1"/>
    <col min="7" max="7" width="19.0039062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5.75">
      <c r="A4" s="858" t="s">
        <v>58</v>
      </c>
      <c r="B4" s="859"/>
      <c r="C4" s="859"/>
      <c r="D4" s="859"/>
      <c r="E4" s="859"/>
      <c r="F4" s="878"/>
      <c r="G4" s="588"/>
      <c r="H4" s="588"/>
      <c r="I4" s="588"/>
      <c r="J4" s="588"/>
      <c r="K4" s="588"/>
      <c r="L4" s="588"/>
      <c r="M4" s="588"/>
      <c r="N4" s="588"/>
      <c r="O4" s="588"/>
      <c r="P4" s="588"/>
    </row>
    <row r="5" spans="1:16" ht="12.75">
      <c r="A5" s="45"/>
      <c r="B5" s="37"/>
      <c r="C5" s="37"/>
      <c r="D5" s="37"/>
      <c r="E5" s="37"/>
      <c r="F5" s="44"/>
      <c r="G5" s="588"/>
      <c r="H5" s="588"/>
      <c r="I5" s="588"/>
      <c r="J5" s="588"/>
      <c r="K5" s="588"/>
      <c r="L5" s="588"/>
      <c r="M5" s="588"/>
      <c r="N5" s="588"/>
      <c r="O5" s="588"/>
      <c r="P5" s="588"/>
    </row>
    <row r="6" spans="1:16" ht="12.75">
      <c r="A6" s="46"/>
      <c r="B6" s="420" t="s">
        <v>163</v>
      </c>
      <c r="C6" s="571" t="str">
        <f>'Base Data'!C18</f>
        <v>February</v>
      </c>
      <c r="D6" s="614">
        <f>'Base Data'!D18</f>
        <v>2011</v>
      </c>
      <c r="E6" s="37"/>
      <c r="F6" s="44"/>
      <c r="G6" s="588"/>
      <c r="H6" s="588"/>
      <c r="I6" s="588"/>
      <c r="J6" s="588"/>
      <c r="K6" s="588"/>
      <c r="L6" s="588"/>
      <c r="M6" s="588"/>
      <c r="N6" s="588"/>
      <c r="O6" s="588"/>
      <c r="P6" s="588"/>
    </row>
    <row r="7" spans="1:16" ht="12.75">
      <c r="A7" s="47"/>
      <c r="B7" s="37"/>
      <c r="C7" s="37"/>
      <c r="D7" s="37"/>
      <c r="E7" s="37"/>
      <c r="F7" s="44"/>
      <c r="G7" s="588"/>
      <c r="H7" s="588"/>
      <c r="I7" s="588"/>
      <c r="J7" s="588"/>
      <c r="K7" s="588"/>
      <c r="L7" s="588"/>
      <c r="M7" s="588"/>
      <c r="N7" s="588"/>
      <c r="O7" s="588"/>
      <c r="P7" s="588"/>
    </row>
    <row r="8" spans="1:16" ht="12.75" customHeight="1">
      <c r="A8" s="47"/>
      <c r="B8" s="37"/>
      <c r="C8" s="37" t="s">
        <v>59</v>
      </c>
      <c r="D8" s="37"/>
      <c r="E8" s="587" t="s">
        <v>60</v>
      </c>
      <c r="F8" s="56">
        <v>0</v>
      </c>
      <c r="G8" s="588"/>
      <c r="H8" s="865" t="s">
        <v>175</v>
      </c>
      <c r="I8" s="866"/>
      <c r="J8" s="866"/>
      <c r="K8" s="866"/>
      <c r="L8" s="866"/>
      <c r="M8" s="866"/>
      <c r="N8" s="867"/>
      <c r="O8" s="588"/>
      <c r="P8" s="588"/>
    </row>
    <row r="9" spans="1:16" ht="12.75">
      <c r="A9" s="47"/>
      <c r="B9" s="37"/>
      <c r="C9" s="37" t="s">
        <v>61</v>
      </c>
      <c r="D9" s="37"/>
      <c r="E9" s="37"/>
      <c r="F9" s="99">
        <f>'MONTH 8'!D48-'MONTH 8'!F48</f>
        <v>0</v>
      </c>
      <c r="G9" s="588"/>
      <c r="H9" s="868"/>
      <c r="I9" s="869"/>
      <c r="J9" s="869"/>
      <c r="K9" s="869"/>
      <c r="L9" s="869"/>
      <c r="M9" s="869"/>
      <c r="N9" s="870"/>
      <c r="O9" s="588"/>
      <c r="P9" s="588"/>
    </row>
    <row r="10" spans="1:16" ht="12.75">
      <c r="A10" s="47" t="s">
        <v>126</v>
      </c>
      <c r="B10" s="37"/>
      <c r="C10" s="37"/>
      <c r="D10" s="48" t="s">
        <v>127</v>
      </c>
      <c r="E10" s="48"/>
      <c r="F10" s="44"/>
      <c r="G10" s="588"/>
      <c r="H10" s="868"/>
      <c r="I10" s="869"/>
      <c r="J10" s="869"/>
      <c r="K10" s="869"/>
      <c r="L10" s="869"/>
      <c r="M10" s="869"/>
      <c r="N10" s="870"/>
      <c r="O10" s="588"/>
      <c r="P10" s="588"/>
    </row>
    <row r="11" spans="1:16" ht="12.75">
      <c r="A11" s="45" t="s">
        <v>62</v>
      </c>
      <c r="B11" s="49" t="s">
        <v>63</v>
      </c>
      <c r="C11" s="37"/>
      <c r="D11" s="48" t="s">
        <v>62</v>
      </c>
      <c r="E11" s="49" t="s">
        <v>63</v>
      </c>
      <c r="F11" s="44"/>
      <c r="G11" s="588"/>
      <c r="H11" s="868"/>
      <c r="I11" s="869"/>
      <c r="J11" s="869"/>
      <c r="K11" s="869"/>
      <c r="L11" s="869"/>
      <c r="M11" s="869"/>
      <c r="N11" s="870"/>
      <c r="O11" s="588"/>
      <c r="P11" s="588"/>
    </row>
    <row r="12" spans="1:16" ht="12.75">
      <c r="A12" s="100" t="str">
        <f>IF('MONTH 8'!E58&gt;0,"",'MONTH 8'!C58)</f>
        <v>.</v>
      </c>
      <c r="B12" s="101">
        <f>IF('MONTH 8'!E58&gt;=1,"",'MONTH 8'!D58)</f>
        <v>0</v>
      </c>
      <c r="C12" s="37"/>
      <c r="D12" s="98">
        <f>'Month 7 Sum'!D12</f>
        <v>0</v>
      </c>
      <c r="E12" s="73">
        <f>'Month 7 Sum'!E12</f>
        <v>0</v>
      </c>
      <c r="F12" s="44"/>
      <c r="G12" s="588"/>
      <c r="H12" s="868"/>
      <c r="I12" s="869"/>
      <c r="J12" s="869"/>
      <c r="K12" s="869"/>
      <c r="L12" s="869"/>
      <c r="M12" s="869"/>
      <c r="N12" s="870"/>
      <c r="O12" s="588"/>
      <c r="P12" s="588"/>
    </row>
    <row r="13" spans="1:16" ht="12.75">
      <c r="A13" s="100" t="str">
        <f>IF('MONTH 8'!E59&gt;0,"",'MONTH 8'!C59)</f>
        <v>.</v>
      </c>
      <c r="B13" s="101">
        <f>IF('MONTH 8'!E59&gt;=1,"",'MONTH 8'!D59)</f>
        <v>0</v>
      </c>
      <c r="C13" s="37"/>
      <c r="D13" s="98">
        <f>'Month 7 Sum'!D13</f>
        <v>0</v>
      </c>
      <c r="E13" s="73">
        <f>'Month 7 Sum'!E13</f>
        <v>0</v>
      </c>
      <c r="F13" s="44"/>
      <c r="G13" s="588"/>
      <c r="H13" s="868"/>
      <c r="I13" s="869"/>
      <c r="J13" s="869"/>
      <c r="K13" s="869"/>
      <c r="L13" s="869"/>
      <c r="M13" s="869"/>
      <c r="N13" s="870"/>
      <c r="O13" s="588"/>
      <c r="P13" s="588"/>
    </row>
    <row r="14" spans="1:16" ht="12.75">
      <c r="A14" s="100" t="str">
        <f>IF('MONTH 8'!E60&gt;0,"",'MONTH 8'!C60)</f>
        <v>.</v>
      </c>
      <c r="B14" s="101">
        <f>IF('MONTH 8'!E60&gt;=1,"",'MONTH 8'!D60)</f>
        <v>0</v>
      </c>
      <c r="C14" s="37"/>
      <c r="D14" s="98">
        <f>'Month 7 Sum'!D14</f>
        <v>0</v>
      </c>
      <c r="E14" s="73">
        <f>'Month 7 Sum'!E14</f>
        <v>0</v>
      </c>
      <c r="F14" s="44"/>
      <c r="G14" s="588"/>
      <c r="H14" s="868"/>
      <c r="I14" s="869"/>
      <c r="J14" s="869"/>
      <c r="K14" s="869"/>
      <c r="L14" s="869"/>
      <c r="M14" s="869"/>
      <c r="N14" s="870"/>
      <c r="O14" s="588"/>
      <c r="P14" s="588"/>
    </row>
    <row r="15" spans="1:16" ht="12.75">
      <c r="A15" s="100" t="str">
        <f>IF('MONTH 8'!E61&gt;0,"",'MONTH 8'!C61)</f>
        <v>.</v>
      </c>
      <c r="B15" s="101">
        <f>IF('MONTH 8'!E61&gt;=1,"",'MONTH 8'!D61)</f>
        <v>0</v>
      </c>
      <c r="C15" s="37"/>
      <c r="D15" s="98">
        <f>'Month 7 Sum'!D15</f>
        <v>0</v>
      </c>
      <c r="E15" s="73">
        <f>'Month 7 Sum'!E15</f>
        <v>0</v>
      </c>
      <c r="F15" s="44"/>
      <c r="G15" s="588"/>
      <c r="H15" s="868"/>
      <c r="I15" s="869"/>
      <c r="J15" s="869"/>
      <c r="K15" s="869"/>
      <c r="L15" s="869"/>
      <c r="M15" s="869"/>
      <c r="N15" s="870"/>
      <c r="O15" s="588"/>
      <c r="P15" s="588"/>
    </row>
    <row r="16" spans="1:16" ht="12.75">
      <c r="A16" s="100" t="str">
        <f>IF('MONTH 8'!E62&gt;0,"",'MONTH 8'!C62)</f>
        <v>.</v>
      </c>
      <c r="B16" s="101">
        <f>IF('MONTH 8'!E62&gt;=1,"",'MONTH 8'!D62)</f>
        <v>0</v>
      </c>
      <c r="C16" s="37"/>
      <c r="D16" s="98">
        <f>'Month 7 Sum'!D16</f>
        <v>0</v>
      </c>
      <c r="E16" s="73">
        <f>'Month 7 Sum'!E16</f>
        <v>0</v>
      </c>
      <c r="F16" s="44"/>
      <c r="G16" s="588"/>
      <c r="H16" s="868"/>
      <c r="I16" s="869"/>
      <c r="J16" s="869"/>
      <c r="K16" s="869"/>
      <c r="L16" s="869"/>
      <c r="M16" s="869"/>
      <c r="N16" s="870"/>
      <c r="O16" s="588"/>
      <c r="P16" s="588"/>
    </row>
    <row r="17" spans="1:16" ht="12.75">
      <c r="A17" s="100" t="str">
        <f>IF('MONTH 8'!E63&gt;0,"",'MONTH 8'!C63)</f>
        <v>.</v>
      </c>
      <c r="B17" s="101">
        <f>IF('MONTH 8'!E63&gt;=1,"",'MONTH 8'!D63)</f>
        <v>0</v>
      </c>
      <c r="C17" s="37"/>
      <c r="D17" s="98">
        <f>'Month 7 Sum'!D17</f>
        <v>0</v>
      </c>
      <c r="E17" s="73">
        <f>'Month 7 Sum'!E17</f>
        <v>0</v>
      </c>
      <c r="F17" s="44"/>
      <c r="G17" s="588"/>
      <c r="H17" s="868"/>
      <c r="I17" s="869"/>
      <c r="J17" s="869"/>
      <c r="K17" s="869"/>
      <c r="L17" s="869"/>
      <c r="M17" s="869"/>
      <c r="N17" s="870"/>
      <c r="O17" s="588"/>
      <c r="P17" s="588"/>
    </row>
    <row r="18" spans="1:16" ht="12.75">
      <c r="A18" s="100" t="str">
        <f>IF('MONTH 8'!E64&gt;0,"",'MONTH 8'!C64)</f>
        <v>.</v>
      </c>
      <c r="B18" s="101">
        <f>IF('MONTH 8'!E64&gt;=1,"",'MONTH 8'!D64)</f>
        <v>0</v>
      </c>
      <c r="C18" s="37"/>
      <c r="D18" s="98">
        <f>'Month 7 Sum'!D18</f>
        <v>0</v>
      </c>
      <c r="E18" s="73">
        <f>'Month 7 Sum'!E18</f>
        <v>0</v>
      </c>
      <c r="F18" s="44"/>
      <c r="G18" s="588"/>
      <c r="H18" s="868"/>
      <c r="I18" s="869"/>
      <c r="J18" s="869"/>
      <c r="K18" s="869"/>
      <c r="L18" s="869"/>
      <c r="M18" s="869"/>
      <c r="N18" s="870"/>
      <c r="O18" s="588"/>
      <c r="P18" s="588"/>
    </row>
    <row r="19" spans="1:16" ht="12.75">
      <c r="A19" s="100" t="str">
        <f>IF('MONTH 8'!E65&gt;0,"",'MONTH 8'!C65)</f>
        <v>.</v>
      </c>
      <c r="B19" s="101">
        <f>IF('MONTH 8'!E65&gt;=1,"",'MONTH 8'!D65)</f>
        <v>0</v>
      </c>
      <c r="C19" s="37"/>
      <c r="D19" s="98">
        <f>'Month 7 Sum'!D19</f>
        <v>0</v>
      </c>
      <c r="E19" s="73">
        <f>'Month 7 Sum'!E19</f>
        <v>0</v>
      </c>
      <c r="F19" s="44"/>
      <c r="G19" s="588"/>
      <c r="H19" s="868"/>
      <c r="I19" s="869"/>
      <c r="J19" s="869"/>
      <c r="K19" s="869"/>
      <c r="L19" s="869"/>
      <c r="M19" s="869"/>
      <c r="N19" s="870"/>
      <c r="O19" s="588"/>
      <c r="P19" s="588"/>
    </row>
    <row r="20" spans="1:16" ht="12.75">
      <c r="A20" s="100" t="str">
        <f>IF('MONTH 8'!E66&gt;0,"",'MONTH 8'!C66)</f>
        <v>.</v>
      </c>
      <c r="B20" s="101">
        <f>IF('MONTH 8'!E66&gt;=1,"",'MONTH 8'!D66)</f>
        <v>0</v>
      </c>
      <c r="C20" s="37"/>
      <c r="D20" s="98">
        <f>'Month 7 Sum'!D20</f>
        <v>0</v>
      </c>
      <c r="E20" s="73">
        <f>'Month 7 Sum'!E20</f>
        <v>0</v>
      </c>
      <c r="F20" s="44"/>
      <c r="G20" s="588"/>
      <c r="H20" s="868"/>
      <c r="I20" s="869"/>
      <c r="J20" s="869"/>
      <c r="K20" s="869"/>
      <c r="L20" s="869"/>
      <c r="M20" s="869"/>
      <c r="N20" s="870"/>
      <c r="O20" s="588"/>
      <c r="P20" s="588"/>
    </row>
    <row r="21" spans="1:16" ht="12.75">
      <c r="A21" s="100" t="str">
        <f>IF('MONTH 8'!E67&gt;0,"",'MONTH 8'!C67)</f>
        <v>.</v>
      </c>
      <c r="B21" s="101">
        <f>IF('MONTH 8'!E67&gt;=1,"",'MONTH 8'!D67)</f>
        <v>0</v>
      </c>
      <c r="C21" s="37"/>
      <c r="D21" s="98">
        <f>'Month 7 Sum'!D21</f>
        <v>0</v>
      </c>
      <c r="E21" s="73">
        <f>'Month 7 Sum'!E21</f>
        <v>0</v>
      </c>
      <c r="F21" s="44"/>
      <c r="G21" s="588"/>
      <c r="H21" s="868"/>
      <c r="I21" s="869"/>
      <c r="J21" s="869"/>
      <c r="K21" s="869"/>
      <c r="L21" s="869"/>
      <c r="M21" s="869"/>
      <c r="N21" s="870"/>
      <c r="O21" s="588"/>
      <c r="P21" s="588"/>
    </row>
    <row r="22" spans="1:16" ht="12.75">
      <c r="A22" s="100" t="str">
        <f>IF('MONTH 8'!E68&gt;0,"",'MONTH 8'!C68)</f>
        <v>.</v>
      </c>
      <c r="B22" s="101">
        <f>IF('MONTH 8'!E68&gt;=1,"",'MONTH 8'!D68)</f>
        <v>0</v>
      </c>
      <c r="C22" s="37"/>
      <c r="D22" s="98">
        <f>'Month 7 Sum'!D22</f>
        <v>0</v>
      </c>
      <c r="E22" s="73">
        <f>'Month 7 Sum'!E22</f>
        <v>0</v>
      </c>
      <c r="F22" s="44"/>
      <c r="G22" s="588"/>
      <c r="H22" s="868"/>
      <c r="I22" s="869"/>
      <c r="J22" s="869"/>
      <c r="K22" s="869"/>
      <c r="L22" s="869"/>
      <c r="M22" s="869"/>
      <c r="N22" s="870"/>
      <c r="O22" s="588"/>
      <c r="P22" s="588"/>
    </row>
    <row r="23" spans="1:16" ht="13.5" thickBot="1">
      <c r="A23" s="100" t="str">
        <f>IF('MONTH 8'!E69&gt;0,"",'MONTH 8'!C69)</f>
        <v>.</v>
      </c>
      <c r="B23" s="101">
        <f>IF('MONTH 8'!E69&gt;=1,"",'MONTH 8'!D69)</f>
        <v>0</v>
      </c>
      <c r="C23" s="37"/>
      <c r="D23" s="98">
        <f>'Month 7 Sum'!D23</f>
        <v>0</v>
      </c>
      <c r="E23" s="73">
        <f>'Month 7 Sum'!E23</f>
        <v>0</v>
      </c>
      <c r="F23" s="44"/>
      <c r="G23" s="588"/>
      <c r="H23" s="871"/>
      <c r="I23" s="872"/>
      <c r="J23" s="872"/>
      <c r="K23" s="872"/>
      <c r="L23" s="872"/>
      <c r="M23" s="872"/>
      <c r="N23" s="873"/>
      <c r="O23" s="588"/>
      <c r="P23" s="588"/>
    </row>
    <row r="24" spans="1:16" ht="13.5" thickTop="1">
      <c r="A24" s="100" t="str">
        <f>IF('MONTH 8'!E70&gt;0,"",'MONTH 8'!C70)</f>
        <v>.</v>
      </c>
      <c r="B24" s="101">
        <f>IF('MONTH 8'!E70&gt;=1,"",'MONTH 8'!D70)</f>
        <v>0</v>
      </c>
      <c r="C24" s="37"/>
      <c r="D24" s="98">
        <f>'Month 7 Sum'!D24</f>
        <v>0</v>
      </c>
      <c r="E24" s="73">
        <f>'Month 7 Sum'!E24</f>
        <v>0</v>
      </c>
      <c r="F24" s="44"/>
      <c r="G24" s="588"/>
      <c r="H24" s="588"/>
      <c r="I24" s="588"/>
      <c r="J24" s="588"/>
      <c r="K24" s="588"/>
      <c r="L24" s="588"/>
      <c r="M24" s="588"/>
      <c r="N24" s="588"/>
      <c r="O24" s="588"/>
      <c r="P24" s="588"/>
    </row>
    <row r="25" spans="1:16" ht="12.75">
      <c r="A25" s="100" t="str">
        <f>IF('MONTH 8'!E71&gt;0,"",'MONTH 8'!C71)</f>
        <v>.</v>
      </c>
      <c r="B25" s="101">
        <f>IF('MONTH 8'!E71&gt;=1,"",'MONTH 8'!D71)</f>
        <v>0</v>
      </c>
      <c r="C25" s="37"/>
      <c r="D25" s="98">
        <f>'Month 7 Sum'!D25</f>
        <v>0</v>
      </c>
      <c r="E25" s="73">
        <f>'Month 7 Sum'!E25</f>
        <v>0</v>
      </c>
      <c r="F25" s="44"/>
      <c r="G25" s="588"/>
      <c r="H25" s="882" t="s">
        <v>158</v>
      </c>
      <c r="I25" s="882"/>
      <c r="J25" s="882"/>
      <c r="K25" s="882"/>
      <c r="L25" s="882"/>
      <c r="M25" s="588"/>
      <c r="N25" s="588"/>
      <c r="O25" s="588"/>
      <c r="P25" s="588"/>
    </row>
    <row r="26" spans="1:16" ht="12.75">
      <c r="A26" s="100" t="str">
        <f>IF('MONTH 8'!E72&gt;0,"",'MONTH 8'!C72)</f>
        <v>.</v>
      </c>
      <c r="B26" s="101">
        <f>IF('MONTH 8'!E72&gt;=1,"",'MONTH 8'!D72)</f>
        <v>0</v>
      </c>
      <c r="C26" s="37"/>
      <c r="D26" s="98">
        <f>'Month 7 Sum'!D26</f>
        <v>0</v>
      </c>
      <c r="E26" s="73">
        <f>'Month 7 Sum'!E26</f>
        <v>0</v>
      </c>
      <c r="F26" s="44"/>
      <c r="G26" s="588"/>
      <c r="H26" s="588"/>
      <c r="I26" s="588"/>
      <c r="J26" s="588"/>
      <c r="K26" s="588"/>
      <c r="L26" s="588"/>
      <c r="M26" s="588"/>
      <c r="N26" s="588"/>
      <c r="O26" s="588"/>
      <c r="P26" s="588"/>
    </row>
    <row r="27" spans="1:16" ht="12.75">
      <c r="A27" s="100" t="str">
        <f>IF('MONTH 8'!E73&gt;0,"",'MONTH 8'!C73)</f>
        <v>.</v>
      </c>
      <c r="B27" s="101">
        <f>IF('MONTH 8'!E73&gt;=1,"",'MONTH 8'!D73)</f>
        <v>0</v>
      </c>
      <c r="C27" s="37"/>
      <c r="D27" s="98">
        <f>'Month 7 Sum'!D27</f>
        <v>0</v>
      </c>
      <c r="E27" s="73">
        <f>'Month 7 Sum'!E27</f>
        <v>0</v>
      </c>
      <c r="F27" s="44"/>
      <c r="G27" s="588"/>
      <c r="H27" s="588"/>
      <c r="I27" s="588"/>
      <c r="J27" s="588"/>
      <c r="K27" s="588"/>
      <c r="L27" s="588"/>
      <c r="M27" s="588"/>
      <c r="N27" s="588"/>
      <c r="O27" s="588"/>
      <c r="P27" s="588"/>
    </row>
    <row r="28" spans="1:16" ht="12.75">
      <c r="A28" s="100" t="str">
        <f>IF('MONTH 8'!E74&gt;0,"",'MONTH 8'!C74)</f>
        <v>.</v>
      </c>
      <c r="B28" s="101">
        <f>IF('MONTH 8'!E74&gt;=1,"",'MONTH 8'!D74)</f>
        <v>0</v>
      </c>
      <c r="C28" s="37"/>
      <c r="D28" s="98">
        <f>'Month 7 Sum'!D28</f>
        <v>0</v>
      </c>
      <c r="E28" s="73">
        <f>'Month 7 Sum'!E28</f>
        <v>0</v>
      </c>
      <c r="F28" s="44"/>
      <c r="G28" s="588"/>
      <c r="H28" s="588"/>
      <c r="I28" s="588"/>
      <c r="J28" s="588"/>
      <c r="K28" s="588"/>
      <c r="L28" s="588"/>
      <c r="M28" s="588"/>
      <c r="N28" s="588"/>
      <c r="O28" s="588"/>
      <c r="P28" s="588"/>
    </row>
    <row r="29" spans="1:16" ht="12.75">
      <c r="A29" s="100" t="str">
        <f>IF('MONTH 8'!E75&gt;0,"",'MONTH 8'!C75)</f>
        <v>.</v>
      </c>
      <c r="B29" s="101">
        <f>IF('MONTH 8'!E75&gt;=1,"",'MONTH 8'!D75)</f>
        <v>0</v>
      </c>
      <c r="C29" s="37"/>
      <c r="D29" s="98">
        <f>'Month 7 Sum'!D29</f>
        <v>0</v>
      </c>
      <c r="E29" s="73">
        <f>'Month 7 Sum'!E29</f>
        <v>0</v>
      </c>
      <c r="F29" s="44"/>
      <c r="G29" s="588"/>
      <c r="H29" s="588"/>
      <c r="I29" s="588"/>
      <c r="J29" s="588"/>
      <c r="K29" s="588"/>
      <c r="L29" s="588"/>
      <c r="M29" s="588"/>
      <c r="N29" s="588"/>
      <c r="O29" s="588"/>
      <c r="P29" s="588"/>
    </row>
    <row r="30" spans="1:16" ht="12.75">
      <c r="A30" s="100" t="str">
        <f>IF('MONTH 8'!E76&gt;0,"",'MONTH 8'!C76)</f>
        <v>.</v>
      </c>
      <c r="B30" s="101">
        <f>IF('MONTH 8'!E76&gt;=1,"",'MONTH 8'!D76)</f>
        <v>0</v>
      </c>
      <c r="C30" s="37"/>
      <c r="D30" s="98">
        <f>'Month 7 Sum'!D30</f>
        <v>0</v>
      </c>
      <c r="E30" s="73">
        <f>'Month 7 Sum'!E30</f>
        <v>0</v>
      </c>
      <c r="F30" s="44"/>
      <c r="G30" s="588"/>
      <c r="H30" s="588"/>
      <c r="I30" s="588"/>
      <c r="J30" s="588"/>
      <c r="K30" s="588"/>
      <c r="L30" s="588"/>
      <c r="M30" s="588"/>
      <c r="N30" s="588"/>
      <c r="O30" s="588"/>
      <c r="P30" s="588"/>
    </row>
    <row r="31" spans="1:16" ht="12.75">
      <c r="A31" s="100" t="str">
        <f>IF('MONTH 8'!E77&gt;0,"",'MONTH 8'!C77)</f>
        <v>.</v>
      </c>
      <c r="B31" s="101">
        <f>IF('MONTH 8'!E77&gt;=1,"",'MONTH 8'!D77)</f>
        <v>0</v>
      </c>
      <c r="C31" s="37"/>
      <c r="D31" s="98">
        <f>'Month 7 Sum'!D31</f>
        <v>0</v>
      </c>
      <c r="E31" s="73">
        <f>'Month 7 Sum'!E31</f>
        <v>0</v>
      </c>
      <c r="F31" s="44"/>
      <c r="G31" s="588"/>
      <c r="H31" s="588"/>
      <c r="I31" s="588"/>
      <c r="J31" s="588"/>
      <c r="K31" s="588"/>
      <c r="L31" s="588"/>
      <c r="M31" s="588"/>
      <c r="N31" s="588"/>
      <c r="O31" s="588"/>
      <c r="P31" s="588"/>
    </row>
    <row r="32" spans="1:16" ht="12.75">
      <c r="A32" s="100" t="str">
        <f>IF('MONTH 8'!E78&gt;0,"",'MONTH 8'!C78)</f>
        <v>.</v>
      </c>
      <c r="B32" s="101">
        <f>IF('MONTH 8'!E78&gt;=1,"",'MONTH 8'!D78)</f>
        <v>0</v>
      </c>
      <c r="C32" s="37"/>
      <c r="D32" s="98">
        <f>'Month 7 Sum'!D32</f>
        <v>0</v>
      </c>
      <c r="E32" s="73">
        <f>'Month 7 Sum'!E32</f>
        <v>0</v>
      </c>
      <c r="F32" s="44"/>
      <c r="G32" s="588"/>
      <c r="H32" s="588"/>
      <c r="I32" s="588"/>
      <c r="J32" s="588"/>
      <c r="K32" s="588"/>
      <c r="L32" s="588"/>
      <c r="M32" s="588"/>
      <c r="N32" s="588"/>
      <c r="O32" s="588"/>
      <c r="P32" s="588"/>
    </row>
    <row r="33" spans="1:16" ht="12.75">
      <c r="A33" s="100" t="str">
        <f>IF('MONTH 8'!E79&gt;0,"",'MONTH 8'!C79)</f>
        <v>.</v>
      </c>
      <c r="B33" s="101">
        <f>IF('MONTH 8'!E79&gt;=1,"",'MONTH 8'!D79)</f>
        <v>0</v>
      </c>
      <c r="C33" s="37"/>
      <c r="D33" s="98">
        <f>'Month 7 Sum'!D33</f>
        <v>0</v>
      </c>
      <c r="E33" s="73">
        <f>'Month 7 Sum'!E33</f>
        <v>0</v>
      </c>
      <c r="F33" s="44"/>
      <c r="G33" s="588"/>
      <c r="H33" s="588"/>
      <c r="I33" s="588"/>
      <c r="J33" s="588"/>
      <c r="K33" s="588"/>
      <c r="L33" s="588"/>
      <c r="M33" s="588"/>
      <c r="N33" s="588"/>
      <c r="O33" s="588"/>
      <c r="P33" s="588"/>
    </row>
    <row r="34" spans="1:16" ht="12.75">
      <c r="A34" s="100" t="str">
        <f>IF('MONTH 8'!E80&gt;0,"",'MONTH 8'!C80)</f>
        <v>.</v>
      </c>
      <c r="B34" s="101">
        <f>IF('MONTH 8'!E80&gt;=1,"",'MONTH 8'!D80)</f>
        <v>0</v>
      </c>
      <c r="C34" s="37"/>
      <c r="D34" s="98">
        <f>'Month 7 Sum'!D34</f>
        <v>0</v>
      </c>
      <c r="E34" s="73">
        <f>'Month 7 Sum'!E34</f>
        <v>0</v>
      </c>
      <c r="F34" s="44"/>
      <c r="G34" s="588"/>
      <c r="H34" s="588"/>
      <c r="I34" s="588"/>
      <c r="J34" s="588"/>
      <c r="K34" s="588"/>
      <c r="L34" s="588"/>
      <c r="M34" s="588"/>
      <c r="N34" s="588"/>
      <c r="O34" s="588"/>
      <c r="P34" s="588"/>
    </row>
    <row r="35" spans="1:16" ht="12.75">
      <c r="A35" s="100" t="str">
        <f>IF('MONTH 8'!E81&gt;0,"",'MONTH 8'!C81)</f>
        <v>.</v>
      </c>
      <c r="B35" s="101">
        <f>IF('MONTH 8'!E81&gt;=1,"",'MONTH 8'!D81)</f>
        <v>0</v>
      </c>
      <c r="C35" s="37"/>
      <c r="D35" s="37"/>
      <c r="E35" s="38">
        <f>SUM(E12:E34)</f>
        <v>0</v>
      </c>
      <c r="F35" s="44"/>
      <c r="G35" s="588"/>
      <c r="H35" s="588"/>
      <c r="I35" s="588"/>
      <c r="J35" s="588"/>
      <c r="K35" s="588"/>
      <c r="L35" s="588"/>
      <c r="M35" s="588"/>
      <c r="N35" s="588"/>
      <c r="O35" s="588"/>
      <c r="P35" s="588"/>
    </row>
    <row r="36" spans="1:16" ht="12.75">
      <c r="A36" s="100" t="str">
        <f>IF('MONTH 8'!E82&gt;0,"",'MONTH 8'!C82)</f>
        <v>.</v>
      </c>
      <c r="B36" s="101">
        <f>IF('MONTH 8'!E82&gt;=1,"",'MONTH 8'!D82)</f>
        <v>0</v>
      </c>
      <c r="C36" s="37"/>
      <c r="D36" s="37"/>
      <c r="E36" s="37"/>
      <c r="F36" s="44"/>
      <c r="G36" s="588"/>
      <c r="H36" s="588"/>
      <c r="I36" s="588"/>
      <c r="J36" s="588"/>
      <c r="K36" s="588"/>
      <c r="L36" s="588"/>
      <c r="M36" s="588"/>
      <c r="N36" s="588"/>
      <c r="O36" s="588"/>
      <c r="P36" s="588"/>
    </row>
    <row r="37" spans="1:16" ht="12.75">
      <c r="A37" s="100" t="str">
        <f>IF('MONTH 8'!E83&gt;0,"",'MONTH 8'!C83)</f>
        <v>.</v>
      </c>
      <c r="B37" s="101">
        <f>IF('MONTH 8'!E83&gt;=1,"",'MONTH 8'!D83)</f>
        <v>0</v>
      </c>
      <c r="C37" s="37"/>
      <c r="D37" s="37"/>
      <c r="E37" s="37"/>
      <c r="F37" s="44"/>
      <c r="G37" s="588"/>
      <c r="H37" s="588"/>
      <c r="I37" s="588"/>
      <c r="J37" s="588"/>
      <c r="K37" s="588"/>
      <c r="L37" s="588"/>
      <c r="M37" s="588"/>
      <c r="N37" s="588"/>
      <c r="O37" s="588"/>
      <c r="P37" s="588"/>
    </row>
    <row r="38" spans="1:16" ht="12.75">
      <c r="A38" s="100" t="str">
        <f>IF('MONTH 8'!E84&gt;0,"",'MONTH 8'!C84)</f>
        <v>.</v>
      </c>
      <c r="B38" s="101">
        <f>IF('MONTH 8'!E84&gt;=1,"",'MONTH 8'!D84)</f>
        <v>0</v>
      </c>
      <c r="C38" s="37"/>
      <c r="D38" s="37" t="s">
        <v>128</v>
      </c>
      <c r="E38" s="37"/>
      <c r="F38" s="19">
        <f>E35+B53</f>
        <v>0</v>
      </c>
      <c r="G38" s="588"/>
      <c r="H38" s="588"/>
      <c r="I38" s="588"/>
      <c r="J38" s="588"/>
      <c r="K38" s="588"/>
      <c r="L38" s="588"/>
      <c r="M38" s="588"/>
      <c r="N38" s="588"/>
      <c r="O38" s="588"/>
      <c r="P38" s="588"/>
    </row>
    <row r="39" spans="1:16" ht="12.75">
      <c r="A39" s="100" t="str">
        <f>IF('MONTH 8'!E85&gt;0,"",'MONTH 8'!C85)</f>
        <v>.</v>
      </c>
      <c r="B39" s="101">
        <f>IF('MONTH 8'!E85&gt;=1,"",'MONTH 8'!D85)</f>
        <v>0</v>
      </c>
      <c r="C39" s="37"/>
      <c r="D39" s="37" t="s">
        <v>64</v>
      </c>
      <c r="E39" s="37"/>
      <c r="F39" s="19">
        <f>$F$8+$F$9-$F38</f>
        <v>0</v>
      </c>
      <c r="G39" s="588"/>
      <c r="H39" s="588"/>
      <c r="I39" s="588"/>
      <c r="J39" s="588"/>
      <c r="K39" s="588"/>
      <c r="L39" s="588"/>
      <c r="M39" s="588"/>
      <c r="N39" s="588"/>
      <c r="O39" s="588"/>
      <c r="P39" s="588"/>
    </row>
    <row r="40" spans="1:16" ht="12.75">
      <c r="A40" s="100" t="str">
        <f>IF('MONTH 8'!E86&gt;0,"",'MONTH 8'!C86)</f>
        <v>.</v>
      </c>
      <c r="B40" s="101">
        <f>IF('MONTH 8'!E86&gt;=1,"",'MONTH 8'!D86)</f>
        <v>0</v>
      </c>
      <c r="C40" s="37"/>
      <c r="D40" s="37" t="s">
        <v>65</v>
      </c>
      <c r="E40" s="37"/>
      <c r="F40" s="56">
        <v>0</v>
      </c>
      <c r="G40" s="591">
        <f>'INVESTMENT REGISTER'!K4</f>
        <v>0</v>
      </c>
      <c r="H40" s="588" t="s">
        <v>3</v>
      </c>
      <c r="I40" s="588"/>
      <c r="J40" s="588"/>
      <c r="K40" s="588"/>
      <c r="L40" s="588"/>
      <c r="M40" s="588"/>
      <c r="N40" s="588"/>
      <c r="O40" s="588"/>
      <c r="P40" s="588"/>
    </row>
    <row r="41" spans="1:16" ht="12.75">
      <c r="A41" s="100" t="str">
        <f>IF('MONTH 8'!E87&gt;0,"",'MONTH 8'!C87)</f>
        <v>.</v>
      </c>
      <c r="B41" s="101">
        <f>IF('MONTH 8'!E87&gt;=1,"",'MONTH 8'!D87)</f>
        <v>0</v>
      </c>
      <c r="C41" s="37"/>
      <c r="D41" s="37" t="s">
        <v>66</v>
      </c>
      <c r="E41" s="37"/>
      <c r="F41" s="19">
        <f>SUM(F39:F40)</f>
        <v>0</v>
      </c>
      <c r="G41" s="588"/>
      <c r="H41" s="588" t="s">
        <v>1</v>
      </c>
      <c r="I41" s="588"/>
      <c r="J41" s="588"/>
      <c r="K41" s="588"/>
      <c r="L41" s="588"/>
      <c r="M41" s="588"/>
      <c r="N41" s="588"/>
      <c r="O41" s="588"/>
      <c r="P41" s="588"/>
    </row>
    <row r="42" spans="1:16" ht="12.75">
      <c r="A42" s="100" t="str">
        <f>IF('MONTH 8'!E88&gt;0,"",'MONTH 8'!C88)</f>
        <v>.</v>
      </c>
      <c r="B42" s="101">
        <f>IF('MONTH 8'!E88&gt;=1,"",'MONTH 8'!D88)</f>
        <v>0</v>
      </c>
      <c r="C42" s="37"/>
      <c r="D42" s="37"/>
      <c r="E42" s="37"/>
      <c r="F42" s="44"/>
      <c r="G42" s="588"/>
      <c r="H42" s="590" t="s">
        <v>2</v>
      </c>
      <c r="I42" s="588"/>
      <c r="J42" s="588"/>
      <c r="K42" s="588"/>
      <c r="L42" s="588"/>
      <c r="M42" s="588"/>
      <c r="N42" s="588"/>
      <c r="O42" s="588"/>
      <c r="P42" s="588"/>
    </row>
    <row r="43" spans="1:16" ht="12.75">
      <c r="A43" s="100" t="str">
        <f>IF('MONTH 8'!E89&gt;0,"",'MONTH 8'!C89)</f>
        <v>.</v>
      </c>
      <c r="B43" s="101">
        <f>IF('MONTH 8'!E89&gt;=1,"",'MONTH 8'!D89)</f>
        <v>0</v>
      </c>
      <c r="C43" s="37"/>
      <c r="D43" s="37"/>
      <c r="E43" s="37"/>
      <c r="F43" s="44"/>
      <c r="G43" s="588"/>
      <c r="H43" s="588" t="s">
        <v>4</v>
      </c>
      <c r="I43" s="588"/>
      <c r="J43" s="588"/>
      <c r="K43" s="588"/>
      <c r="L43" s="588"/>
      <c r="M43" s="588"/>
      <c r="N43" s="588"/>
      <c r="O43" s="588"/>
      <c r="P43" s="588"/>
    </row>
    <row r="44" spans="1:16" ht="12.75">
      <c r="A44" s="100" t="str">
        <f>IF('MONTH 8'!E90&gt;0,"",'MONTH 8'!C90)</f>
        <v>.</v>
      </c>
      <c r="B44" s="101">
        <f>IF('MONTH 8'!E90&gt;=1,"",'MONTH 8'!D90)</f>
        <v>0</v>
      </c>
      <c r="D44" s="37" t="s">
        <v>106</v>
      </c>
      <c r="E44" s="37"/>
      <c r="F44" s="19">
        <f>'Base Data'!I9</f>
        <v>0</v>
      </c>
      <c r="G44" s="588"/>
      <c r="H44" s="588"/>
      <c r="I44" s="588"/>
      <c r="J44" s="588"/>
      <c r="K44" s="588"/>
      <c r="L44" s="588"/>
      <c r="M44" s="588"/>
      <c r="N44" s="588"/>
      <c r="O44" s="588"/>
      <c r="P44" s="588"/>
    </row>
    <row r="45" spans="1:16" ht="12.75">
      <c r="A45" s="100" t="str">
        <f>IF('MONTH 8'!E91&gt;0,"",'MONTH 8'!C91)</f>
        <v>.</v>
      </c>
      <c r="B45" s="101">
        <f>IF('MONTH 8'!E91&gt;=1,"",'MONTH 8'!D91)</f>
        <v>0</v>
      </c>
      <c r="D45" s="37" t="s">
        <v>107</v>
      </c>
      <c r="E45" s="37"/>
      <c r="F45" s="19">
        <f>'MONTH 8'!D50</f>
        <v>0</v>
      </c>
      <c r="G45" s="588"/>
      <c r="H45" s="588"/>
      <c r="I45" s="588"/>
      <c r="J45" s="588"/>
      <c r="K45" s="588"/>
      <c r="L45" s="588"/>
      <c r="M45" s="588"/>
      <c r="N45" s="588"/>
      <c r="O45" s="588"/>
      <c r="P45" s="588"/>
    </row>
    <row r="46" spans="1:16" ht="12.75">
      <c r="A46" s="100" t="str">
        <f>IF('MONTH 8'!E92&gt;0,"",'MONTH 8'!C92)</f>
        <v>.</v>
      </c>
      <c r="B46" s="101">
        <f>IF('MONTH 8'!E92&gt;=1,"",'MONTH 8'!D92)</f>
        <v>0</v>
      </c>
      <c r="D46" s="37" t="s">
        <v>108</v>
      </c>
      <c r="E46" s="37"/>
      <c r="F46" s="19">
        <f>'MONTH 8'!D101</f>
        <v>0</v>
      </c>
      <c r="G46" s="588"/>
      <c r="H46" s="588"/>
      <c r="I46" s="588"/>
      <c r="J46" s="588"/>
      <c r="K46" s="588"/>
      <c r="L46" s="588"/>
      <c r="M46" s="588"/>
      <c r="N46" s="588"/>
      <c r="O46" s="588"/>
      <c r="P46" s="588"/>
    </row>
    <row r="47" spans="1:16" ht="12.75">
      <c r="A47" s="100" t="str">
        <f>IF('MONTH 8'!E93&gt;0,"",'MONTH 8'!C93)</f>
        <v>.</v>
      </c>
      <c r="B47" s="101">
        <f>IF('MONTH 8'!E93&gt;=1,"",'MONTH 8'!D93)</f>
        <v>0</v>
      </c>
      <c r="D47" s="37" t="s">
        <v>67</v>
      </c>
      <c r="E47" s="37"/>
      <c r="F47" s="19">
        <f>F44+F45-F46</f>
        <v>0</v>
      </c>
      <c r="G47" s="588"/>
      <c r="H47" s="588"/>
      <c r="I47" s="588"/>
      <c r="J47" s="588"/>
      <c r="K47" s="588"/>
      <c r="L47" s="588"/>
      <c r="M47" s="588"/>
      <c r="N47" s="588"/>
      <c r="O47" s="588"/>
      <c r="P47" s="588"/>
    </row>
    <row r="48" spans="1:16" ht="12.75">
      <c r="A48" s="100" t="str">
        <f>IF('MONTH 8'!E94&gt;0,"",'MONTH 8'!C94)</f>
        <v>.</v>
      </c>
      <c r="B48" s="101">
        <f>IF('MONTH 8'!E94&gt;=1,"",'MONTH 8'!D94)</f>
        <v>0</v>
      </c>
      <c r="D48" s="37" t="s">
        <v>68</v>
      </c>
      <c r="E48" s="37"/>
      <c r="F48" s="19">
        <f>F40</f>
        <v>0</v>
      </c>
      <c r="G48" s="588"/>
      <c r="H48" s="588"/>
      <c r="I48" s="588"/>
      <c r="J48" s="588"/>
      <c r="K48" s="588"/>
      <c r="L48" s="588"/>
      <c r="M48" s="588"/>
      <c r="N48" s="588"/>
      <c r="O48" s="588"/>
      <c r="P48" s="588"/>
    </row>
    <row r="49" spans="1:16" ht="12.75">
      <c r="A49" s="100" t="str">
        <f>IF('MONTH 8'!E95&gt;0,"",'MONTH 8'!C95)</f>
        <v>.</v>
      </c>
      <c r="B49" s="101">
        <f>IF('MONTH 8'!E95&gt;=1,"",'MONTH 8'!D95)</f>
        <v>0</v>
      </c>
      <c r="D49" s="37" t="s">
        <v>66</v>
      </c>
      <c r="E49" s="37"/>
      <c r="F49" s="19">
        <f>F47+F48</f>
        <v>0</v>
      </c>
      <c r="G49" s="588"/>
      <c r="H49" s="588"/>
      <c r="I49" s="588"/>
      <c r="J49" s="588"/>
      <c r="K49" s="588"/>
      <c r="L49" s="588"/>
      <c r="M49" s="588"/>
      <c r="N49" s="588"/>
      <c r="O49" s="588"/>
      <c r="P49" s="588"/>
    </row>
    <row r="50" spans="1:16" ht="12.75">
      <c r="A50" s="100" t="str">
        <f>IF('MONTH 8'!E96&gt;0,"",'MONTH 8'!C96)</f>
        <v>.</v>
      </c>
      <c r="B50" s="101">
        <f>IF('MONTH 8'!E96&gt;=1,"",'MONTH 8'!D96)</f>
        <v>0</v>
      </c>
      <c r="C50" s="37"/>
      <c r="D50" s="37"/>
      <c r="E50" s="37"/>
      <c r="F50" s="50"/>
      <c r="G50" s="588"/>
      <c r="H50" s="588"/>
      <c r="I50" s="588"/>
      <c r="J50" s="588"/>
      <c r="K50" s="588"/>
      <c r="L50" s="588"/>
      <c r="M50" s="588"/>
      <c r="N50" s="588"/>
      <c r="O50" s="588"/>
      <c r="P50" s="588"/>
    </row>
    <row r="51" spans="1:16" ht="12.75">
      <c r="A51" s="100" t="str">
        <f>IF('MONTH 8'!E97&gt;0,"",'MONTH 8'!C97)</f>
        <v>.</v>
      </c>
      <c r="B51" s="101">
        <f>IF('MONTH 8'!E97&gt;=1,"",'MONTH 8'!D97)</f>
        <v>0</v>
      </c>
      <c r="C51" s="37"/>
      <c r="D51" s="51">
        <f>IF($F$41&lt;&gt;$F$49,"DOES NOT BALANCE","")</f>
      </c>
      <c r="E51" s="37"/>
      <c r="F51" s="50"/>
      <c r="G51" s="588"/>
      <c r="H51" s="588"/>
      <c r="I51" s="588"/>
      <c r="J51" s="588"/>
      <c r="K51" s="588"/>
      <c r="L51" s="588"/>
      <c r="M51" s="588"/>
      <c r="N51" s="588"/>
      <c r="O51" s="588"/>
      <c r="P51" s="588"/>
    </row>
    <row r="52" spans="1:16" ht="12.75">
      <c r="A52" s="100" t="str">
        <f>IF('MONTH 8'!E98&gt;0,"",'MONTH 8'!C98)</f>
        <v>.</v>
      </c>
      <c r="B52" s="101">
        <f>IF('MONTH 8'!E98&gt;=1,"",'MONTH 8'!D98)</f>
        <v>0</v>
      </c>
      <c r="C52" s="37"/>
      <c r="D52" s="37"/>
      <c r="E52" s="37"/>
      <c r="F52" s="52"/>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44"/>
    </row>
    <row r="63" spans="1:6" ht="12.75">
      <c r="A63" s="861" t="s">
        <v>103</v>
      </c>
      <c r="B63" s="862"/>
      <c r="C63" s="862"/>
      <c r="D63" s="862"/>
      <c r="E63" s="433" t="str">
        <f>C6</f>
        <v>February</v>
      </c>
      <c r="F63" s="429">
        <f>D6</f>
        <v>2011</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February</v>
      </c>
      <c r="C66" s="17" t="s">
        <v>104</v>
      </c>
      <c r="D66" s="61" t="s">
        <v>53</v>
      </c>
      <c r="E66" s="62" t="str">
        <f>E63</f>
        <v>February</v>
      </c>
      <c r="F66" s="17" t="s">
        <v>104</v>
      </c>
    </row>
    <row r="67" spans="1:6" ht="12.75">
      <c r="A67" s="63" t="str">
        <f>'Base Data'!H13</f>
        <v>Bank Interest</v>
      </c>
      <c r="B67" s="64">
        <f>'MONTH 8'!G$48</f>
        <v>0</v>
      </c>
      <c r="C67" s="18">
        <f>'MONTH 8'!G$50</f>
        <v>0</v>
      </c>
      <c r="D67" s="63" t="str">
        <f>'Base Data'!J13</f>
        <v>Bank Fees &amp; Taxes</v>
      </c>
      <c r="E67" s="64">
        <f>'MONTH 8'!F$99</f>
        <v>0</v>
      </c>
      <c r="F67" s="18">
        <f>'MONTH 8'!F$101</f>
        <v>0</v>
      </c>
    </row>
    <row r="68" spans="1:6" ht="12.75">
      <c r="A68" s="65">
        <f>'Base Data'!H14</f>
        <v>0</v>
      </c>
      <c r="B68" s="38">
        <f>'MONTH 8'!H$48</f>
        <v>0</v>
      </c>
      <c r="C68" s="19">
        <f>'MONTH 8'!H$50</f>
        <v>0</v>
      </c>
      <c r="D68" s="65">
        <f>'Base Data'!J14</f>
        <v>0</v>
      </c>
      <c r="E68" s="38">
        <f>'MONTH 8'!G$99</f>
        <v>0</v>
      </c>
      <c r="F68" s="19">
        <f>'MONTH 8'!G$101</f>
        <v>0</v>
      </c>
    </row>
    <row r="69" spans="1:6" ht="12.75">
      <c r="A69" s="65">
        <f>'Base Data'!H15</f>
        <v>0</v>
      </c>
      <c r="B69" s="38">
        <f>'MONTH 8'!I$48</f>
        <v>0</v>
      </c>
      <c r="C69" s="19">
        <f>'MONTH 8'!I$50</f>
        <v>0</v>
      </c>
      <c r="D69" s="65">
        <f>'Base Data'!J15</f>
        <v>0</v>
      </c>
      <c r="E69" s="38">
        <f>'MONTH 8'!H$99</f>
        <v>0</v>
      </c>
      <c r="F69" s="19">
        <f>'MONTH 8'!H$101</f>
        <v>0</v>
      </c>
    </row>
    <row r="70" spans="1:6" ht="12.75">
      <c r="A70" s="65">
        <f>'Base Data'!H16</f>
        <v>0</v>
      </c>
      <c r="B70" s="38">
        <f>'MONTH 8'!J$48</f>
        <v>0</v>
      </c>
      <c r="C70" s="19">
        <f>'MONTH 8'!J$50</f>
        <v>0</v>
      </c>
      <c r="D70" s="65">
        <f>'Base Data'!J16</f>
        <v>0</v>
      </c>
      <c r="E70" s="38">
        <f>'MONTH 8'!I$99</f>
        <v>0</v>
      </c>
      <c r="F70" s="19">
        <f>'MONTH 8'!I$101</f>
        <v>0</v>
      </c>
    </row>
    <row r="71" spans="1:6" ht="12.75">
      <c r="A71" s="65">
        <f>'Base Data'!H17</f>
        <v>0</v>
      </c>
      <c r="B71" s="38">
        <f>'MONTH 8'!K$48</f>
        <v>0</v>
      </c>
      <c r="C71" s="19">
        <f>'MONTH 8'!K$50</f>
        <v>0</v>
      </c>
      <c r="D71" s="65">
        <f>'Base Data'!J17</f>
        <v>0</v>
      </c>
      <c r="E71" s="38">
        <f>'MONTH 8'!J$99</f>
        <v>0</v>
      </c>
      <c r="F71" s="19">
        <f>'MONTH 8'!J$101</f>
        <v>0</v>
      </c>
    </row>
    <row r="72" spans="1:6" ht="12.75">
      <c r="A72" s="65">
        <f>'Base Data'!H18</f>
        <v>0</v>
      </c>
      <c r="B72" s="38">
        <f>'MONTH 8'!L$48</f>
        <v>0</v>
      </c>
      <c r="C72" s="19">
        <f>'MONTH 8'!L$50</f>
        <v>0</v>
      </c>
      <c r="D72" s="65">
        <f>'Base Data'!J18</f>
        <v>0</v>
      </c>
      <c r="E72" s="38">
        <f>'MONTH 8'!K$99</f>
        <v>0</v>
      </c>
      <c r="F72" s="19">
        <f>'MONTH 8'!K$101</f>
        <v>0</v>
      </c>
    </row>
    <row r="73" spans="1:6" ht="12.75">
      <c r="A73" s="65">
        <f>'Base Data'!H19</f>
        <v>0</v>
      </c>
      <c r="B73" s="38">
        <f>'MONTH 8'!M$48</f>
        <v>0</v>
      </c>
      <c r="C73" s="19">
        <f>'MONTH 8'!M$50</f>
        <v>0</v>
      </c>
      <c r="D73" s="65">
        <f>'Base Data'!J19</f>
        <v>0</v>
      </c>
      <c r="E73" s="38">
        <f>'MONTH 8'!L$99</f>
        <v>0</v>
      </c>
      <c r="F73" s="19">
        <f>'MONTH 8'!L$101</f>
        <v>0</v>
      </c>
    </row>
    <row r="74" spans="1:6" ht="12.75">
      <c r="A74" s="65">
        <f>'Base Data'!H20</f>
        <v>0</v>
      </c>
      <c r="B74" s="38">
        <f>'MONTH 8'!N$48</f>
        <v>0</v>
      </c>
      <c r="C74" s="19">
        <f>'MONTH 8'!N$50</f>
        <v>0</v>
      </c>
      <c r="D74" s="65">
        <f>'Base Data'!J20</f>
        <v>0</v>
      </c>
      <c r="E74" s="38">
        <f>'MONTH 8'!M$99</f>
        <v>0</v>
      </c>
      <c r="F74" s="19">
        <f>'MONTH 8'!M$101</f>
        <v>0</v>
      </c>
    </row>
    <row r="75" spans="1:6" ht="12.75">
      <c r="A75" s="65">
        <f>'Base Data'!H21</f>
        <v>0</v>
      </c>
      <c r="B75" s="38">
        <f>'MONTH 8'!O$48</f>
        <v>0</v>
      </c>
      <c r="C75" s="19">
        <f>'MONTH 8'!O$50</f>
        <v>0</v>
      </c>
      <c r="D75" s="65">
        <f>'Base Data'!J21</f>
        <v>0</v>
      </c>
      <c r="E75" s="38">
        <f>'MONTH 8'!N$99</f>
        <v>0</v>
      </c>
      <c r="F75" s="19">
        <f>'MONTH 8'!N$101</f>
        <v>0</v>
      </c>
    </row>
    <row r="76" spans="1:6" ht="12.75">
      <c r="A76" s="65">
        <f>'Base Data'!H22</f>
        <v>0</v>
      </c>
      <c r="B76" s="38">
        <f>'MONTH 8'!P$48</f>
        <v>0</v>
      </c>
      <c r="C76" s="19">
        <f>'MONTH 8'!P$50</f>
        <v>0</v>
      </c>
      <c r="D76" s="65">
        <f>'Base Data'!J22</f>
        <v>0</v>
      </c>
      <c r="E76" s="38">
        <f>'MONTH 8'!O$99</f>
        <v>0</v>
      </c>
      <c r="F76" s="19">
        <f>'MONTH 8'!O$101</f>
        <v>0</v>
      </c>
    </row>
    <row r="77" spans="1:6" ht="12.75">
      <c r="A77" s="65">
        <f>'Base Data'!H23</f>
        <v>0</v>
      </c>
      <c r="B77" s="38">
        <f>'MONTH 8'!Q$48</f>
        <v>0</v>
      </c>
      <c r="C77" s="19">
        <f>'MONTH 8'!Q$50</f>
        <v>0</v>
      </c>
      <c r="D77" s="65">
        <f>'Base Data'!J23</f>
        <v>0</v>
      </c>
      <c r="E77" s="38">
        <f>'MONTH 8'!P$99</f>
        <v>0</v>
      </c>
      <c r="F77" s="19">
        <f>'MONTH 8'!P$101</f>
        <v>0</v>
      </c>
    </row>
    <row r="78" spans="1:6" ht="12.75">
      <c r="A78" s="65">
        <f>'Base Data'!H24</f>
        <v>0</v>
      </c>
      <c r="B78" s="38">
        <f>'MONTH 8'!R$48</f>
        <v>0</v>
      </c>
      <c r="C78" s="19">
        <f>'MONTH 8'!R$50</f>
        <v>0</v>
      </c>
      <c r="D78" s="65">
        <f>'Base Data'!J24</f>
        <v>0</v>
      </c>
      <c r="E78" s="38">
        <f>'MONTH 8'!Q$99</f>
        <v>0</v>
      </c>
      <c r="F78" s="19">
        <f>'MONTH 8'!Q$101</f>
        <v>0</v>
      </c>
    </row>
    <row r="79" spans="1:6" ht="12.75">
      <c r="A79" s="65">
        <f>'Base Data'!H25</f>
        <v>0</v>
      </c>
      <c r="B79" s="38">
        <f>'MONTH 8'!S$48</f>
        <v>0</v>
      </c>
      <c r="C79" s="19">
        <f>'MONTH 8'!S$50</f>
        <v>0</v>
      </c>
      <c r="D79" s="65">
        <f>'Base Data'!J25</f>
        <v>0</v>
      </c>
      <c r="E79" s="38">
        <f>'MONTH 8'!R$99</f>
        <v>0</v>
      </c>
      <c r="F79" s="19">
        <f>'MONTH 8'!R$101</f>
        <v>0</v>
      </c>
    </row>
    <row r="80" spans="1:6" ht="12.75">
      <c r="A80" s="65">
        <f>'Base Data'!H26</f>
        <v>0</v>
      </c>
      <c r="B80" s="38">
        <f>'MONTH 8'!T$48</f>
        <v>0</v>
      </c>
      <c r="C80" s="19">
        <f>'MONTH 8'!T$50</f>
        <v>0</v>
      </c>
      <c r="D80" s="65">
        <f>'Base Data'!J26</f>
        <v>0</v>
      </c>
      <c r="E80" s="38">
        <f>'MONTH 8'!S$99</f>
        <v>0</v>
      </c>
      <c r="F80" s="19">
        <f>'MONTH 8'!S$101</f>
        <v>0</v>
      </c>
    </row>
    <row r="81" spans="1:6" ht="12.75">
      <c r="A81" s="65">
        <f>'Base Data'!H27</f>
        <v>0</v>
      </c>
      <c r="B81" s="38">
        <f>'MONTH 8'!U$48</f>
        <v>0</v>
      </c>
      <c r="C81" s="19">
        <f>'MONTH 8'!U$50</f>
        <v>0</v>
      </c>
      <c r="D81" s="65">
        <f>'Base Data'!J27</f>
        <v>0</v>
      </c>
      <c r="E81" s="38">
        <f>'MONTH 8'!T$99</f>
        <v>0</v>
      </c>
      <c r="F81" s="19">
        <f>'MONTH 8'!T$101</f>
        <v>0</v>
      </c>
    </row>
    <row r="82" spans="1:6" ht="12.75">
      <c r="A82" s="65">
        <f>'Base Data'!H28</f>
        <v>0</v>
      </c>
      <c r="B82" s="38">
        <f>'MONTH 8'!V$48</f>
        <v>0</v>
      </c>
      <c r="C82" s="19">
        <f>'MONTH 8'!V$50</f>
        <v>0</v>
      </c>
      <c r="D82" s="65">
        <f>'Base Data'!J28</f>
        <v>0</v>
      </c>
      <c r="E82" s="38">
        <f>'MONTH 8'!U$99</f>
        <v>0</v>
      </c>
      <c r="F82" s="19">
        <f>'MONTH 8'!U$101</f>
        <v>0</v>
      </c>
    </row>
    <row r="83" spans="1:6" ht="12.75">
      <c r="A83" s="65">
        <f>'Base Data'!H29</f>
        <v>0</v>
      </c>
      <c r="B83" s="38">
        <f>'MONTH 8'!W$48</f>
        <v>0</v>
      </c>
      <c r="C83" s="19">
        <f>'MONTH 8'!W$50</f>
        <v>0</v>
      </c>
      <c r="D83" s="65">
        <f>'Base Data'!J29</f>
        <v>0</v>
      </c>
      <c r="E83" s="38">
        <f>'MONTH 8'!V$99</f>
        <v>0</v>
      </c>
      <c r="F83" s="19">
        <f>'MONTH 8'!V$101</f>
        <v>0</v>
      </c>
    </row>
    <row r="84" spans="1:6" ht="12.75">
      <c r="A84" s="65">
        <f>'Base Data'!H30</f>
        <v>0</v>
      </c>
      <c r="B84" s="38">
        <f>'MONTH 8'!X$48</f>
        <v>0</v>
      </c>
      <c r="C84" s="19">
        <f>'MONTH 8'!X$50</f>
        <v>0</v>
      </c>
      <c r="D84" s="65">
        <f>'Base Data'!J30</f>
        <v>0</v>
      </c>
      <c r="E84" s="38">
        <f>'MONTH 8'!W$99</f>
        <v>0</v>
      </c>
      <c r="F84" s="19">
        <f>'MONTH 8'!W$101</f>
        <v>0</v>
      </c>
    </row>
    <row r="85" spans="1:6" ht="12.75">
      <c r="A85" s="65">
        <f>'Base Data'!H31</f>
        <v>0</v>
      </c>
      <c r="B85" s="38">
        <f>'MONTH 8'!Y$48</f>
        <v>0</v>
      </c>
      <c r="C85" s="19">
        <f>'MONTH 8'!Y$50</f>
        <v>0</v>
      </c>
      <c r="D85" s="65">
        <f>'Base Data'!J31</f>
        <v>0</v>
      </c>
      <c r="E85" s="38">
        <f>'MONTH 8'!X$99</f>
        <v>0</v>
      </c>
      <c r="F85" s="19">
        <f>'MONTH 8'!X$101</f>
        <v>0</v>
      </c>
    </row>
    <row r="86" spans="1:6" ht="12.75">
      <c r="A86" s="65">
        <f>'Base Data'!H32</f>
        <v>0</v>
      </c>
      <c r="B86" s="38">
        <f>'MONTH 8'!Z$48</f>
        <v>0</v>
      </c>
      <c r="C86" s="19">
        <f>'MONTH 8'!Z$50</f>
        <v>0</v>
      </c>
      <c r="D86" s="65">
        <f>'Base Data'!J32</f>
        <v>0</v>
      </c>
      <c r="E86" s="38">
        <f>'MONTH 8'!Y$99</f>
        <v>0</v>
      </c>
      <c r="F86" s="19">
        <f>'MONTH 8'!Y$101</f>
        <v>0</v>
      </c>
    </row>
    <row r="87" spans="1:6" ht="13.5" thickBot="1">
      <c r="A87" s="47"/>
      <c r="B87" s="66"/>
      <c r="C87" s="66"/>
      <c r="D87" s="893" t="s">
        <v>193</v>
      </c>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7">
    <mergeCell ref="E64:F64"/>
    <mergeCell ref="H8:N23"/>
    <mergeCell ref="H25:L25"/>
    <mergeCell ref="A63:D63"/>
    <mergeCell ref="B94:E94"/>
    <mergeCell ref="D87:F87"/>
    <mergeCell ref="B93:E93"/>
    <mergeCell ref="B91:E91"/>
    <mergeCell ref="B92:E92"/>
    <mergeCell ref="A64:B64"/>
    <mergeCell ref="A61:F61"/>
    <mergeCell ref="A2:F2"/>
    <mergeCell ref="A4:F4"/>
    <mergeCell ref="B57:E57"/>
    <mergeCell ref="B58:E58"/>
    <mergeCell ref="B55:E55"/>
    <mergeCell ref="B56:E56"/>
  </mergeCells>
  <conditionalFormatting sqref="B12:B52">
    <cfRule type="cellIs" priority="1" dxfId="1" operator="lessThan" stopIfTrue="1">
      <formula>1</formula>
    </cfRule>
  </conditionalFormatting>
  <conditionalFormatting sqref="E67:F86 B67:C86">
    <cfRule type="cellIs" priority="2" dxfId="0" operator="equal" stopIfTrue="1">
      <formula>0</formula>
    </cfRule>
  </conditionalFormatting>
  <hyperlinks>
    <hyperlink ref="H25:L25" location="MonthlyHelp!A1" display="Click here to go to a more detailed help screen"/>
  </hyperlinks>
  <printOptions/>
  <pageMargins left="0.91" right="0.1968503937007874" top="0.3937007874015748" bottom="0.3937007874015748" header="0.5118110236220472" footer="0.5118110236220472"/>
  <pageSetup fitToHeight="2" horizontalDpi="600" verticalDpi="600" orientation="portrait" paperSize="9" scale="91" r:id="rId2"/>
  <rowBreaks count="1" manualBreakCount="1">
    <brk id="59" max="5" man="1"/>
  </rowBreaks>
  <drawing r:id="rId1"/>
</worksheet>
</file>

<file path=xl/worksheets/sheet26.xml><?xml version="1.0" encoding="utf-8"?>
<worksheet xmlns="http://schemas.openxmlformats.org/spreadsheetml/2006/main" xmlns:r="http://schemas.openxmlformats.org/officeDocument/2006/relationships">
  <sheetPr codeName="Sheet25"/>
  <dimension ref="A1:AC105"/>
  <sheetViews>
    <sheetView showGridLines="0" showRowColHeaders="0" showZeros="0" zoomScale="75" zoomScaleNormal="75" zoomScalePageLayoutView="0" workbookViewId="0" topLeftCell="J48">
      <selection activeCell="Y88" sqref="Y88"/>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321"/>
      <c r="D2" s="229"/>
      <c r="E2" s="245"/>
      <c r="F2" s="229"/>
      <c r="G2" s="320" t="str">
        <f>'Base Data'!C19</f>
        <v>March</v>
      </c>
      <c r="H2" s="229"/>
      <c r="I2" s="229"/>
      <c r="J2" s="229"/>
      <c r="K2" s="229"/>
      <c r="L2" s="229"/>
      <c r="M2" s="229"/>
      <c r="N2" s="229"/>
      <c r="O2" s="229"/>
      <c r="P2" s="229"/>
      <c r="Q2" s="229"/>
      <c r="R2" s="229"/>
      <c r="S2" s="251" t="str">
        <f>G2</f>
        <v>March</v>
      </c>
      <c r="T2" s="229"/>
      <c r="U2" s="229"/>
      <c r="V2" s="229"/>
      <c r="W2" s="229"/>
      <c r="X2" s="229"/>
      <c r="Y2" s="229"/>
      <c r="Z2" s="229"/>
      <c r="AA2" s="229"/>
      <c r="AB2" s="229"/>
      <c r="AC2" s="229"/>
    </row>
    <row r="3" spans="1:29" ht="18">
      <c r="A3" s="268"/>
      <c r="B3" s="263"/>
      <c r="C3" s="321"/>
      <c r="D3" s="263"/>
      <c r="E3" s="265"/>
      <c r="F3" s="263"/>
      <c r="G3" s="320">
        <f>'Base Data'!D19</f>
        <v>2011</v>
      </c>
      <c r="H3" s="263"/>
      <c r="I3" s="263"/>
      <c r="J3" s="263"/>
      <c r="K3" s="263"/>
      <c r="L3" s="263"/>
      <c r="M3" s="263"/>
      <c r="N3" s="263"/>
      <c r="O3" s="263"/>
      <c r="P3" s="263"/>
      <c r="Q3" s="229"/>
      <c r="R3" s="229"/>
      <c r="S3" s="251">
        <f>G3</f>
        <v>2011</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4" t="s">
        <v>48</v>
      </c>
      <c r="B5" s="854" t="s">
        <v>44</v>
      </c>
      <c r="C5" s="314" t="s">
        <v>45</v>
      </c>
      <c r="D5" s="314" t="s">
        <v>46</v>
      </c>
      <c r="E5" s="271" t="s">
        <v>115</v>
      </c>
      <c r="F5" s="854" t="s">
        <v>47</v>
      </c>
      <c r="G5" s="315">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5"/>
      <c r="B6" s="855"/>
      <c r="C6" s="319" t="s">
        <v>49</v>
      </c>
      <c r="D6" s="319" t="s">
        <v>45</v>
      </c>
      <c r="E6" s="273" t="s">
        <v>113</v>
      </c>
      <c r="F6" s="855"/>
      <c r="G6" s="316"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115"/>
      <c r="B8" s="94"/>
      <c r="C8" s="94"/>
      <c r="D8" s="275">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115"/>
      <c r="B20" s="94"/>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94"/>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94"/>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94"/>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94"/>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94"/>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94"/>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94"/>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94"/>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94"/>
      <c r="C29" s="94"/>
      <c r="D29" s="275">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275">
        <f>SUM(G30:Z30)</f>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16"/>
      <c r="B47" s="117"/>
      <c r="C47" s="117"/>
      <c r="D47" s="275">
        <f t="shared" si="0"/>
        <v>0</v>
      </c>
      <c r="E47" s="140"/>
      <c r="F47" s="134"/>
      <c r="G47" s="134"/>
      <c r="H47" s="134"/>
      <c r="I47" s="134"/>
      <c r="J47" s="134"/>
      <c r="K47" s="134"/>
      <c r="L47" s="134"/>
      <c r="M47" s="134"/>
      <c r="N47" s="134"/>
      <c r="O47" s="134"/>
      <c r="P47" s="134"/>
      <c r="Q47" s="145"/>
      <c r="R47" s="145"/>
      <c r="S47" s="145"/>
      <c r="T47" s="145"/>
      <c r="U47" s="145"/>
      <c r="V47" s="145"/>
      <c r="W47" s="145"/>
      <c r="X47" s="145"/>
      <c r="Y47" s="145"/>
      <c r="Z47" s="146"/>
      <c r="AA47" s="229"/>
      <c r="AB47" s="229"/>
      <c r="AC47" s="229"/>
    </row>
    <row r="48" spans="1:29" ht="12.75">
      <c r="A48" s="279"/>
      <c r="B48" s="280" t="s">
        <v>50</v>
      </c>
      <c r="C48" s="280"/>
      <c r="D48" s="276">
        <f>SUM(G48:Z48)</f>
        <v>0</v>
      </c>
      <c r="E48" s="281"/>
      <c r="F48" s="284">
        <f aca="true" t="shared" si="1" ref="F48:Z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2">
        <f t="shared" si="1"/>
        <v>0</v>
      </c>
      <c r="Q48" s="282">
        <f t="shared" si="1"/>
        <v>0</v>
      </c>
      <c r="R48" s="283">
        <f t="shared" si="1"/>
        <v>0</v>
      </c>
      <c r="S48" s="283">
        <f t="shared" si="1"/>
        <v>0</v>
      </c>
      <c r="T48" s="283">
        <f t="shared" si="1"/>
        <v>0</v>
      </c>
      <c r="U48" s="283">
        <f t="shared" si="1"/>
        <v>0</v>
      </c>
      <c r="V48" s="283">
        <f t="shared" si="1"/>
        <v>0</v>
      </c>
      <c r="W48" s="283">
        <f t="shared" si="1"/>
        <v>0</v>
      </c>
      <c r="X48" s="283">
        <f t="shared" si="1"/>
        <v>0</v>
      </c>
      <c r="Y48" s="283">
        <f t="shared" si="1"/>
        <v>0</v>
      </c>
      <c r="Z48" s="283">
        <f t="shared" si="1"/>
        <v>0</v>
      </c>
      <c r="AA48" s="229"/>
      <c r="AB48" s="229"/>
      <c r="AC48" s="229"/>
    </row>
    <row r="49" spans="1:29" ht="12.75">
      <c r="A49" s="230"/>
      <c r="B49" s="231" t="s">
        <v>51</v>
      </c>
      <c r="C49" s="231"/>
      <c r="D49" s="277">
        <f>'MONTH 8'!D50</f>
        <v>0</v>
      </c>
      <c r="E49" s="287"/>
      <c r="F49" s="289"/>
      <c r="G49" s="234">
        <f>'MONTH 8'!G50</f>
        <v>0</v>
      </c>
      <c r="H49" s="234">
        <f>'MONTH 8'!H50</f>
        <v>0</v>
      </c>
      <c r="I49" s="234">
        <f>'MONTH 8'!I50</f>
        <v>0</v>
      </c>
      <c r="J49" s="234">
        <f>'MONTH 8'!J50</f>
        <v>0</v>
      </c>
      <c r="K49" s="234">
        <f>'MONTH 8'!K50</f>
        <v>0</v>
      </c>
      <c r="L49" s="234">
        <f>'MONTH 8'!L50</f>
        <v>0</v>
      </c>
      <c r="M49" s="234">
        <f>'MONTH 8'!M50</f>
        <v>0</v>
      </c>
      <c r="N49" s="234">
        <f>'MONTH 8'!N50</f>
        <v>0</v>
      </c>
      <c r="O49" s="234">
        <f>'MONTH 8'!O50</f>
        <v>0</v>
      </c>
      <c r="P49" s="288">
        <f>'MONTH 8'!P50</f>
        <v>0</v>
      </c>
      <c r="Q49" s="288">
        <f>'MONTH 8'!Q50</f>
        <v>0</v>
      </c>
      <c r="R49" s="234">
        <f>'MONTH 8'!R50</f>
        <v>0</v>
      </c>
      <c r="S49" s="234">
        <f>'MONTH 8'!S50</f>
        <v>0</v>
      </c>
      <c r="T49" s="234">
        <f>'MONTH 8'!T50</f>
        <v>0</v>
      </c>
      <c r="U49" s="234">
        <f>'MONTH 8'!U50</f>
        <v>0</v>
      </c>
      <c r="V49" s="234">
        <f>'MONTH 8'!V50</f>
        <v>0</v>
      </c>
      <c r="W49" s="234">
        <f>'MONTH 8'!W50</f>
        <v>0</v>
      </c>
      <c r="X49" s="234">
        <f>'MONTH 8'!X50</f>
        <v>0</v>
      </c>
      <c r="Y49" s="234">
        <f>'MONTH 8'!Y50</f>
        <v>0</v>
      </c>
      <c r="Z49" s="234">
        <f>'MONTH 8'!Z50</f>
        <v>0</v>
      </c>
      <c r="AA49" s="229"/>
      <c r="AB49" s="229"/>
      <c r="AC49" s="229"/>
    </row>
    <row r="50" spans="1:29" ht="13.5" thickBot="1">
      <c r="A50" s="290"/>
      <c r="B50" s="237" t="s">
        <v>52</v>
      </c>
      <c r="C50" s="237"/>
      <c r="D50" s="278">
        <f>D48+D49</f>
        <v>0</v>
      </c>
      <c r="E50" s="291"/>
      <c r="F50" s="318"/>
      <c r="G50" s="240">
        <f aca="true" t="shared" si="2" ref="G50:Z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351">
        <f t="shared" si="2"/>
        <v>0</v>
      </c>
      <c r="Q50" s="292">
        <f t="shared" si="2"/>
        <v>0</v>
      </c>
      <c r="R50" s="240">
        <f t="shared" si="2"/>
        <v>0</v>
      </c>
      <c r="S50" s="240">
        <f t="shared" si="2"/>
        <v>0</v>
      </c>
      <c r="T50" s="240">
        <f t="shared" si="2"/>
        <v>0</v>
      </c>
      <c r="U50" s="240">
        <f t="shared" si="2"/>
        <v>0</v>
      </c>
      <c r="V50" s="240">
        <f t="shared" si="2"/>
        <v>0</v>
      </c>
      <c r="W50" s="240">
        <f t="shared" si="2"/>
        <v>0</v>
      </c>
      <c r="X50" s="240">
        <f t="shared" si="2"/>
        <v>0</v>
      </c>
      <c r="Y50" s="240">
        <f t="shared" si="2"/>
        <v>0</v>
      </c>
      <c r="Z50" s="240">
        <f t="shared" si="2"/>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March</v>
      </c>
      <c r="H53" s="229"/>
      <c r="I53" s="229"/>
      <c r="J53" s="229"/>
      <c r="K53" s="229"/>
      <c r="L53" s="229"/>
      <c r="M53" s="229"/>
      <c r="N53" s="229"/>
      <c r="O53" s="229"/>
      <c r="P53" s="229"/>
      <c r="Q53" s="229"/>
      <c r="R53" s="229"/>
      <c r="S53" s="251" t="str">
        <f>G53</f>
        <v>March</v>
      </c>
      <c r="T53" s="229"/>
      <c r="U53" s="229"/>
      <c r="V53" s="229"/>
      <c r="W53" s="229"/>
      <c r="X53" s="229"/>
      <c r="Y53" s="229"/>
      <c r="Z53" s="229"/>
      <c r="AA53" s="229"/>
      <c r="AB53" s="229"/>
      <c r="AC53" s="229"/>
    </row>
    <row r="54" spans="1:29" ht="18">
      <c r="A54" s="215"/>
      <c r="B54" s="215"/>
      <c r="C54" s="215"/>
      <c r="D54" s="215"/>
      <c r="E54" s="249"/>
      <c r="F54" s="215"/>
      <c r="G54" s="613">
        <f>'Base Data'!D19</f>
        <v>2011</v>
      </c>
      <c r="H54" s="215"/>
      <c r="I54" s="215"/>
      <c r="J54" s="215"/>
      <c r="K54" s="215"/>
      <c r="L54" s="215"/>
      <c r="M54" s="215"/>
      <c r="N54" s="215"/>
      <c r="O54" s="215"/>
      <c r="P54" s="215"/>
      <c r="Q54" s="229"/>
      <c r="R54" s="229"/>
      <c r="S54" s="251">
        <f>G54</f>
        <v>2011</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4" t="s">
        <v>48</v>
      </c>
      <c r="B56" s="854" t="s">
        <v>44</v>
      </c>
      <c r="C56" s="314" t="s">
        <v>54</v>
      </c>
      <c r="D56" s="854" t="s">
        <v>55</v>
      </c>
      <c r="E56" s="271" t="s">
        <v>115</v>
      </c>
      <c r="F56" s="315">
        <v>1</v>
      </c>
      <c r="G56" s="314">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80" t="s">
        <v>189</v>
      </c>
      <c r="AB56" s="229"/>
      <c r="AC56" s="229"/>
    </row>
    <row r="57" spans="1:29" ht="13.5" thickBot="1">
      <c r="A57" s="855"/>
      <c r="B57" s="855"/>
      <c r="C57" s="319" t="s">
        <v>49</v>
      </c>
      <c r="D57" s="855"/>
      <c r="E57" s="273" t="s">
        <v>113</v>
      </c>
      <c r="F57" s="316" t="str">
        <f>'Base Data'!$I13</f>
        <v>FEES &amp; TAXES</v>
      </c>
      <c r="G57" s="316">
        <f>'Base Data'!$I14</f>
        <v>0</v>
      </c>
      <c r="H57" s="261">
        <f>'Base Data'!$I15</f>
        <v>0</v>
      </c>
      <c r="I57" s="261">
        <f>'Base Data'!$I16</f>
        <v>0</v>
      </c>
      <c r="J57" s="261">
        <f>'Base Data'!$I17</f>
        <v>0</v>
      </c>
      <c r="K57" s="261">
        <f>'Base Data'!$I18</f>
        <v>0</v>
      </c>
      <c r="L57" s="261">
        <f>'Base Data'!$I19</f>
        <v>0</v>
      </c>
      <c r="M57" s="261">
        <f>'Base Data'!$I20</f>
        <v>0</v>
      </c>
      <c r="N57" s="261">
        <f>'Base Data'!$I21</f>
        <v>0</v>
      </c>
      <c r="O57" s="261">
        <f>'Base Data'!$I22</f>
        <v>0</v>
      </c>
      <c r="P57" s="261">
        <f>'Base Data'!$I23</f>
        <v>0</v>
      </c>
      <c r="Q57" s="261">
        <f>'Base Data'!$I24</f>
        <v>0</v>
      </c>
      <c r="R57" s="261">
        <f>'Base Data'!$I25</f>
        <v>0</v>
      </c>
      <c r="S57" s="261">
        <f>'Base Data'!$I26</f>
        <v>0</v>
      </c>
      <c r="T57" s="261">
        <f>'Base Data'!$I27</f>
        <v>0</v>
      </c>
      <c r="U57" s="261">
        <f>'Base Data'!$I28</f>
        <v>0</v>
      </c>
      <c r="V57" s="261">
        <f>'Base Data'!$I29</f>
        <v>0</v>
      </c>
      <c r="W57" s="261">
        <f>'Base Data'!$I30</f>
        <v>0</v>
      </c>
      <c r="X57" s="261">
        <f>'Base Data'!$I31</f>
        <v>0</v>
      </c>
      <c r="Y57" s="261">
        <f>'Base Data'!$I32</f>
        <v>0</v>
      </c>
      <c r="Z57" s="855"/>
      <c r="AA57" s="881"/>
      <c r="AB57" s="229"/>
      <c r="AC57" s="229"/>
    </row>
    <row r="58" spans="1:29" ht="12.75">
      <c r="A58" s="113"/>
      <c r="B58" s="114"/>
      <c r="C58" s="114" t="s">
        <v>105</v>
      </c>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3" ref="F99:O99">SUM(F58:F98)</f>
        <v>0</v>
      </c>
      <c r="G99" s="234">
        <f t="shared" si="3"/>
        <v>0</v>
      </c>
      <c r="H99" s="234">
        <f t="shared" si="3"/>
        <v>0</v>
      </c>
      <c r="I99" s="234">
        <f t="shared" si="3"/>
        <v>0</v>
      </c>
      <c r="J99" s="234">
        <f t="shared" si="3"/>
        <v>0</v>
      </c>
      <c r="K99" s="234">
        <f t="shared" si="3"/>
        <v>0</v>
      </c>
      <c r="L99" s="234">
        <f t="shared" si="3"/>
        <v>0</v>
      </c>
      <c r="M99" s="234">
        <f t="shared" si="3"/>
        <v>0</v>
      </c>
      <c r="N99" s="234">
        <f t="shared" si="3"/>
        <v>0</v>
      </c>
      <c r="O99" s="234">
        <f t="shared" si="3"/>
        <v>0</v>
      </c>
      <c r="P99" s="234">
        <f aca="true" t="shared" si="4" ref="P99:Y99">SUM(P58:P98)</f>
        <v>0</v>
      </c>
      <c r="Q99" s="234">
        <f t="shared" si="4"/>
        <v>0</v>
      </c>
      <c r="R99" s="234">
        <f t="shared" si="4"/>
        <v>0</v>
      </c>
      <c r="S99" s="234">
        <f t="shared" si="4"/>
        <v>0</v>
      </c>
      <c r="T99" s="234">
        <f t="shared" si="4"/>
        <v>0</v>
      </c>
      <c r="U99" s="234">
        <f t="shared" si="4"/>
        <v>0</v>
      </c>
      <c r="V99" s="234">
        <f t="shared" si="4"/>
        <v>0</v>
      </c>
      <c r="W99" s="234">
        <f t="shared" si="4"/>
        <v>0</v>
      </c>
      <c r="X99" s="234">
        <f t="shared" si="4"/>
        <v>0</v>
      </c>
      <c r="Y99" s="234">
        <f t="shared" si="4"/>
        <v>0</v>
      </c>
      <c r="Z99" s="235"/>
      <c r="AA99" s="229"/>
      <c r="AB99" s="229"/>
      <c r="AC99" s="229"/>
    </row>
    <row r="100" spans="1:29" ht="12.75">
      <c r="A100" s="230"/>
      <c r="B100" s="231" t="s">
        <v>51</v>
      </c>
      <c r="C100" s="231"/>
      <c r="D100" s="232">
        <f>'MONTH 8'!D101</f>
        <v>0</v>
      </c>
      <c r="E100" s="233"/>
      <c r="F100" s="234">
        <f>'MONTH 8'!F101</f>
        <v>0</v>
      </c>
      <c r="G100" s="234">
        <f>'MONTH 8'!G101</f>
        <v>0</v>
      </c>
      <c r="H100" s="234">
        <f>'MONTH 8'!H101</f>
        <v>0</v>
      </c>
      <c r="I100" s="234">
        <f>'MONTH 8'!I101</f>
        <v>0</v>
      </c>
      <c r="J100" s="234">
        <f>'MONTH 8'!J101</f>
        <v>0</v>
      </c>
      <c r="K100" s="234">
        <f>'MONTH 8'!K101</f>
        <v>0</v>
      </c>
      <c r="L100" s="234">
        <f>'MONTH 8'!L101</f>
        <v>0</v>
      </c>
      <c r="M100" s="234">
        <f>'MONTH 8'!M101</f>
        <v>0</v>
      </c>
      <c r="N100" s="234">
        <f>'MONTH 8'!N101</f>
        <v>0</v>
      </c>
      <c r="O100" s="234">
        <f>'MONTH 8'!O101</f>
        <v>0</v>
      </c>
      <c r="P100" s="234">
        <f>'MONTH 8'!P101</f>
        <v>0</v>
      </c>
      <c r="Q100" s="234">
        <f>'MONTH 8'!Q101</f>
        <v>0</v>
      </c>
      <c r="R100" s="234">
        <f>'MONTH 8'!R101</f>
        <v>0</v>
      </c>
      <c r="S100" s="234">
        <f>'MONTH 8'!S101</f>
        <v>0</v>
      </c>
      <c r="T100" s="234">
        <f>'MONTH 8'!T101</f>
        <v>0</v>
      </c>
      <c r="U100" s="234">
        <f>'MONTH 8'!U101</f>
        <v>0</v>
      </c>
      <c r="V100" s="234">
        <f>'MONTH 8'!V101</f>
        <v>0</v>
      </c>
      <c r="W100" s="234">
        <f>'MONTH 8'!W101</f>
        <v>0</v>
      </c>
      <c r="X100" s="234">
        <f>'MONTH 8'!X101</f>
        <v>0</v>
      </c>
      <c r="Y100" s="234">
        <f>'MONTH 8'!Y101</f>
        <v>0</v>
      </c>
      <c r="Z100" s="235"/>
      <c r="AA100" s="229"/>
      <c r="AB100" s="229"/>
      <c r="AC100" s="229"/>
    </row>
    <row r="101" spans="1:29" ht="13.5" thickBot="1">
      <c r="A101" s="236"/>
      <c r="B101" s="237" t="s">
        <v>52</v>
      </c>
      <c r="C101" s="237"/>
      <c r="D101" s="238">
        <f>D99+D100</f>
        <v>0</v>
      </c>
      <c r="E101" s="239"/>
      <c r="F101" s="240">
        <f aca="true" t="shared" si="5" ref="F101:O101">F99+F100</f>
        <v>0</v>
      </c>
      <c r="G101" s="240">
        <f t="shared" si="5"/>
        <v>0</v>
      </c>
      <c r="H101" s="240">
        <f t="shared" si="5"/>
        <v>0</v>
      </c>
      <c r="I101" s="240">
        <f t="shared" si="5"/>
        <v>0</v>
      </c>
      <c r="J101" s="240">
        <f t="shared" si="5"/>
        <v>0</v>
      </c>
      <c r="K101" s="240">
        <f t="shared" si="5"/>
        <v>0</v>
      </c>
      <c r="L101" s="240">
        <f t="shared" si="5"/>
        <v>0</v>
      </c>
      <c r="M101" s="240">
        <f t="shared" si="5"/>
        <v>0</v>
      </c>
      <c r="N101" s="240">
        <f t="shared" si="5"/>
        <v>0</v>
      </c>
      <c r="O101" s="240">
        <f t="shared" si="5"/>
        <v>0</v>
      </c>
      <c r="P101" s="240">
        <f aca="true" t="shared" si="6" ref="P101:Y101">P99+P100</f>
        <v>0</v>
      </c>
      <c r="Q101" s="240">
        <f t="shared" si="6"/>
        <v>0</v>
      </c>
      <c r="R101" s="240">
        <f t="shared" si="6"/>
        <v>0</v>
      </c>
      <c r="S101" s="240">
        <f t="shared" si="6"/>
        <v>0</v>
      </c>
      <c r="T101" s="240">
        <f t="shared" si="6"/>
        <v>0</v>
      </c>
      <c r="U101" s="240">
        <f t="shared" si="6"/>
        <v>0</v>
      </c>
      <c r="V101" s="240">
        <f t="shared" si="6"/>
        <v>0</v>
      </c>
      <c r="W101" s="240">
        <f t="shared" si="6"/>
        <v>0</v>
      </c>
      <c r="X101" s="240">
        <f t="shared" si="6"/>
        <v>0</v>
      </c>
      <c r="Y101" s="240">
        <f t="shared" si="6"/>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row r="105" spans="1:29"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row>
  </sheetData>
  <sheetProtection password="C49E" sheet="1" objects="1" scenarios="1" formatCells="0" selectLockedCells="1"/>
  <mergeCells count="8">
    <mergeCell ref="Z56:Z57"/>
    <mergeCell ref="AA56:AA57"/>
    <mergeCell ref="A5:A6"/>
    <mergeCell ref="B5:B6"/>
    <mergeCell ref="F5:F6"/>
    <mergeCell ref="A56:A57"/>
    <mergeCell ref="B56:B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27.xml><?xml version="1.0" encoding="utf-8"?>
<worksheet xmlns="http://schemas.openxmlformats.org/spreadsheetml/2006/main" xmlns:r="http://schemas.openxmlformats.org/officeDocument/2006/relationships">
  <sheetPr codeName="Sheet26"/>
  <dimension ref="A1:P98"/>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9.00390625" style="0" customWidth="1"/>
    <col min="7" max="7" width="18.42187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5.75">
      <c r="A4" s="858" t="s">
        <v>58</v>
      </c>
      <c r="B4" s="859"/>
      <c r="C4" s="859"/>
      <c r="D4" s="859"/>
      <c r="E4" s="859"/>
      <c r="F4" s="878"/>
      <c r="G4" s="588"/>
      <c r="H4" s="588"/>
      <c r="I4" s="588"/>
      <c r="J4" s="588"/>
      <c r="K4" s="588"/>
      <c r="L4" s="588"/>
      <c r="M4" s="588"/>
      <c r="N4" s="588"/>
      <c r="O4" s="588"/>
      <c r="P4" s="588"/>
    </row>
    <row r="5" spans="1:16" ht="12.75">
      <c r="A5" s="45"/>
      <c r="B5" s="37"/>
      <c r="C5" s="37"/>
      <c r="D5" s="37"/>
      <c r="E5" s="37"/>
      <c r="F5" s="44"/>
      <c r="G5" s="588"/>
      <c r="H5" s="588"/>
      <c r="I5" s="588"/>
      <c r="J5" s="588"/>
      <c r="K5" s="588"/>
      <c r="L5" s="588"/>
      <c r="M5" s="588"/>
      <c r="N5" s="588"/>
      <c r="O5" s="588"/>
      <c r="P5" s="588"/>
    </row>
    <row r="6" spans="1:16" ht="12.75">
      <c r="A6" s="46"/>
      <c r="B6" s="420" t="s">
        <v>163</v>
      </c>
      <c r="C6" s="571" t="str">
        <f>'Base Data'!C19</f>
        <v>March</v>
      </c>
      <c r="D6" s="614">
        <f>'Base Data'!D19</f>
        <v>2011</v>
      </c>
      <c r="E6" s="37"/>
      <c r="F6" s="44"/>
      <c r="G6" s="588"/>
      <c r="H6" s="588"/>
      <c r="I6" s="588"/>
      <c r="J6" s="588"/>
      <c r="K6" s="588"/>
      <c r="L6" s="588"/>
      <c r="M6" s="588"/>
      <c r="N6" s="588"/>
      <c r="O6" s="588"/>
      <c r="P6" s="588"/>
    </row>
    <row r="7" spans="1:16" ht="12.75" customHeight="1">
      <c r="A7" s="47"/>
      <c r="B7" s="37"/>
      <c r="C7" s="37"/>
      <c r="D7" s="37"/>
      <c r="E7" s="37"/>
      <c r="F7" s="44"/>
      <c r="G7" s="588"/>
      <c r="H7" s="865" t="s">
        <v>175</v>
      </c>
      <c r="I7" s="866"/>
      <c r="J7" s="866"/>
      <c r="K7" s="866"/>
      <c r="L7" s="866"/>
      <c r="M7" s="866"/>
      <c r="N7" s="867"/>
      <c r="O7" s="588"/>
      <c r="P7" s="588"/>
    </row>
    <row r="8" spans="1:16" ht="12.75">
      <c r="A8" s="47"/>
      <c r="B8" s="37"/>
      <c r="C8" s="37" t="s">
        <v>59</v>
      </c>
      <c r="D8" s="37"/>
      <c r="E8" s="587" t="s">
        <v>60</v>
      </c>
      <c r="F8" s="56">
        <v>0</v>
      </c>
      <c r="G8" s="588"/>
      <c r="H8" s="868"/>
      <c r="I8" s="869"/>
      <c r="J8" s="869"/>
      <c r="K8" s="869"/>
      <c r="L8" s="869"/>
      <c r="M8" s="869"/>
      <c r="N8" s="870"/>
      <c r="O8" s="588"/>
      <c r="P8" s="588"/>
    </row>
    <row r="9" spans="1:16" ht="12.75">
      <c r="A9" s="47"/>
      <c r="B9" s="37"/>
      <c r="C9" s="37" t="s">
        <v>61</v>
      </c>
      <c r="D9" s="37"/>
      <c r="E9" s="37"/>
      <c r="F9" s="99">
        <f>'MONTH 9'!D48-'MONTH 9'!F48</f>
        <v>0</v>
      </c>
      <c r="G9" s="588"/>
      <c r="H9" s="868"/>
      <c r="I9" s="869"/>
      <c r="J9" s="869"/>
      <c r="K9" s="869"/>
      <c r="L9" s="869"/>
      <c r="M9" s="869"/>
      <c r="N9" s="870"/>
      <c r="O9" s="588"/>
      <c r="P9" s="588"/>
    </row>
    <row r="10" spans="1:16" ht="12.75">
      <c r="A10" s="47" t="s">
        <v>126</v>
      </c>
      <c r="B10" s="37"/>
      <c r="C10" s="37"/>
      <c r="D10" s="48" t="s">
        <v>127</v>
      </c>
      <c r="E10" s="48"/>
      <c r="F10" s="44"/>
      <c r="G10" s="588"/>
      <c r="H10" s="868"/>
      <c r="I10" s="869"/>
      <c r="J10" s="869"/>
      <c r="K10" s="869"/>
      <c r="L10" s="869"/>
      <c r="M10" s="869"/>
      <c r="N10" s="870"/>
      <c r="O10" s="588"/>
      <c r="P10" s="588"/>
    </row>
    <row r="11" spans="1:16" ht="12.75">
      <c r="A11" s="45" t="s">
        <v>62</v>
      </c>
      <c r="B11" s="49" t="s">
        <v>63</v>
      </c>
      <c r="C11" s="37"/>
      <c r="D11" s="48" t="s">
        <v>62</v>
      </c>
      <c r="E11" s="49" t="s">
        <v>63</v>
      </c>
      <c r="F11" s="44"/>
      <c r="G11" s="588"/>
      <c r="H11" s="868"/>
      <c r="I11" s="869"/>
      <c r="J11" s="869"/>
      <c r="K11" s="869"/>
      <c r="L11" s="869"/>
      <c r="M11" s="869"/>
      <c r="N11" s="870"/>
      <c r="O11" s="588"/>
      <c r="P11" s="588"/>
    </row>
    <row r="12" spans="1:16" ht="12.75">
      <c r="A12" s="100" t="str">
        <f>IF('MONTH 9'!E58&gt;0,"",'MONTH 9'!C58)</f>
        <v>.</v>
      </c>
      <c r="B12" s="101">
        <f>IF('MONTH 9'!E58&gt;=1,"",'MONTH 9'!D58)</f>
        <v>0</v>
      </c>
      <c r="C12" s="37"/>
      <c r="D12" s="98">
        <f>'Month 8 Sum'!D12</f>
        <v>0</v>
      </c>
      <c r="E12" s="73">
        <f>'Month 8 Sum'!E12</f>
        <v>0</v>
      </c>
      <c r="F12" s="44"/>
      <c r="G12" s="588"/>
      <c r="H12" s="868"/>
      <c r="I12" s="869"/>
      <c r="J12" s="869"/>
      <c r="K12" s="869"/>
      <c r="L12" s="869"/>
      <c r="M12" s="869"/>
      <c r="N12" s="870"/>
      <c r="O12" s="588"/>
      <c r="P12" s="588"/>
    </row>
    <row r="13" spans="1:16" ht="12.75">
      <c r="A13" s="100" t="str">
        <f>IF('MONTH 9'!E59&gt;0,"",'MONTH 9'!C59)</f>
        <v>.</v>
      </c>
      <c r="B13" s="101">
        <f>IF('MONTH 9'!E59&gt;=1,"",'MONTH 9'!D59)</f>
        <v>0</v>
      </c>
      <c r="C13" s="37"/>
      <c r="D13" s="98">
        <f>'Month 8 Sum'!D13</f>
        <v>0</v>
      </c>
      <c r="E13" s="73">
        <f>'Month 8 Sum'!E13</f>
        <v>0</v>
      </c>
      <c r="F13" s="44"/>
      <c r="G13" s="588"/>
      <c r="H13" s="868"/>
      <c r="I13" s="869"/>
      <c r="J13" s="869"/>
      <c r="K13" s="869"/>
      <c r="L13" s="869"/>
      <c r="M13" s="869"/>
      <c r="N13" s="870"/>
      <c r="O13" s="588"/>
      <c r="P13" s="588"/>
    </row>
    <row r="14" spans="1:16" ht="12.75">
      <c r="A14" s="100" t="str">
        <f>IF('MONTH 9'!E60&gt;0,"",'MONTH 9'!C60)</f>
        <v>.</v>
      </c>
      <c r="B14" s="101">
        <f>IF('MONTH 9'!E60&gt;=1,"",'MONTH 9'!D60)</f>
        <v>0</v>
      </c>
      <c r="C14" s="37"/>
      <c r="D14" s="98">
        <f>'Month 8 Sum'!D14</f>
        <v>0</v>
      </c>
      <c r="E14" s="73">
        <f>'Month 8 Sum'!E14</f>
        <v>0</v>
      </c>
      <c r="F14" s="44"/>
      <c r="G14" s="588"/>
      <c r="H14" s="868"/>
      <c r="I14" s="869"/>
      <c r="J14" s="869"/>
      <c r="K14" s="869"/>
      <c r="L14" s="869"/>
      <c r="M14" s="869"/>
      <c r="N14" s="870"/>
      <c r="O14" s="588"/>
      <c r="P14" s="588"/>
    </row>
    <row r="15" spans="1:16" ht="12.75">
      <c r="A15" s="100" t="str">
        <f>IF('MONTH 9'!E61&gt;0,"",'MONTH 9'!C61)</f>
        <v>.</v>
      </c>
      <c r="B15" s="101">
        <f>IF('MONTH 9'!E61&gt;=1,"",'MONTH 9'!D61)</f>
        <v>0</v>
      </c>
      <c r="C15" s="37"/>
      <c r="D15" s="98">
        <f>'Month 8 Sum'!D15</f>
        <v>0</v>
      </c>
      <c r="E15" s="73">
        <f>'Month 8 Sum'!E15</f>
        <v>0</v>
      </c>
      <c r="F15" s="44"/>
      <c r="G15" s="588"/>
      <c r="H15" s="868"/>
      <c r="I15" s="869"/>
      <c r="J15" s="869"/>
      <c r="K15" s="869"/>
      <c r="L15" s="869"/>
      <c r="M15" s="869"/>
      <c r="N15" s="870"/>
      <c r="O15" s="588"/>
      <c r="P15" s="588"/>
    </row>
    <row r="16" spans="1:16" ht="12.75">
      <c r="A16" s="100" t="str">
        <f>IF('MONTH 9'!E62&gt;0,"",'MONTH 9'!C62)</f>
        <v>.</v>
      </c>
      <c r="B16" s="101">
        <f>IF('MONTH 9'!E62&gt;=1,"",'MONTH 9'!D62)</f>
        <v>0</v>
      </c>
      <c r="C16" s="37"/>
      <c r="D16" s="98">
        <f>'Month 8 Sum'!D16</f>
        <v>0</v>
      </c>
      <c r="E16" s="73">
        <f>'Month 8 Sum'!E16</f>
        <v>0</v>
      </c>
      <c r="F16" s="44"/>
      <c r="G16" s="588"/>
      <c r="H16" s="868"/>
      <c r="I16" s="869"/>
      <c r="J16" s="869"/>
      <c r="K16" s="869"/>
      <c r="L16" s="869"/>
      <c r="M16" s="869"/>
      <c r="N16" s="870"/>
      <c r="O16" s="588"/>
      <c r="P16" s="588"/>
    </row>
    <row r="17" spans="1:16" ht="12.75">
      <c r="A17" s="100" t="str">
        <f>IF('MONTH 9'!E63&gt;0,"",'MONTH 9'!C63)</f>
        <v>.</v>
      </c>
      <c r="B17" s="101">
        <f>IF('MONTH 9'!E63&gt;=1,"",'MONTH 9'!D63)</f>
        <v>0</v>
      </c>
      <c r="C17" s="37"/>
      <c r="D17" s="98">
        <f>'Month 8 Sum'!D17</f>
        <v>0</v>
      </c>
      <c r="E17" s="73">
        <f>'Month 8 Sum'!E17</f>
        <v>0</v>
      </c>
      <c r="F17" s="44"/>
      <c r="G17" s="588"/>
      <c r="H17" s="868"/>
      <c r="I17" s="869"/>
      <c r="J17" s="869"/>
      <c r="K17" s="869"/>
      <c r="L17" s="869"/>
      <c r="M17" s="869"/>
      <c r="N17" s="870"/>
      <c r="O17" s="588"/>
      <c r="P17" s="588"/>
    </row>
    <row r="18" spans="1:16" ht="12.75">
      <c r="A18" s="100" t="str">
        <f>IF('MONTH 9'!E64&gt;0,"",'MONTH 9'!C64)</f>
        <v>.</v>
      </c>
      <c r="B18" s="101">
        <f>IF('MONTH 9'!E64&gt;=1,"",'MONTH 9'!D64)</f>
        <v>0</v>
      </c>
      <c r="C18" s="37"/>
      <c r="D18" s="98">
        <f>'Month 8 Sum'!D18</f>
        <v>0</v>
      </c>
      <c r="E18" s="73">
        <f>'Month 8 Sum'!E18</f>
        <v>0</v>
      </c>
      <c r="F18" s="44"/>
      <c r="G18" s="588"/>
      <c r="H18" s="868"/>
      <c r="I18" s="869"/>
      <c r="J18" s="869"/>
      <c r="K18" s="869"/>
      <c r="L18" s="869"/>
      <c r="M18" s="869"/>
      <c r="N18" s="870"/>
      <c r="O18" s="588"/>
      <c r="P18" s="588"/>
    </row>
    <row r="19" spans="1:16" ht="12.75">
      <c r="A19" s="100" t="str">
        <f>IF('MONTH 9'!E65&gt;0,"",'MONTH 9'!C65)</f>
        <v>.</v>
      </c>
      <c r="B19" s="101">
        <f>IF('MONTH 9'!E65&gt;=1,"",'MONTH 9'!D65)</f>
        <v>0</v>
      </c>
      <c r="C19" s="37"/>
      <c r="D19" s="98">
        <f>'Month 8 Sum'!D19</f>
        <v>0</v>
      </c>
      <c r="E19" s="73">
        <f>'Month 8 Sum'!E19</f>
        <v>0</v>
      </c>
      <c r="F19" s="44"/>
      <c r="G19" s="588"/>
      <c r="H19" s="868"/>
      <c r="I19" s="869"/>
      <c r="J19" s="869"/>
      <c r="K19" s="869"/>
      <c r="L19" s="869"/>
      <c r="M19" s="869"/>
      <c r="N19" s="870"/>
      <c r="O19" s="588"/>
      <c r="P19" s="588"/>
    </row>
    <row r="20" spans="1:16" ht="12.75">
      <c r="A20" s="100" t="str">
        <f>IF('MONTH 9'!E66&gt;0,"",'MONTH 9'!C66)</f>
        <v>.</v>
      </c>
      <c r="B20" s="101">
        <f>IF('MONTH 9'!E66&gt;=1,"",'MONTH 9'!D66)</f>
        <v>0</v>
      </c>
      <c r="C20" s="37"/>
      <c r="D20" s="98">
        <f>'Month 8 Sum'!D20</f>
        <v>0</v>
      </c>
      <c r="E20" s="73">
        <f>'Month 8 Sum'!E20</f>
        <v>0</v>
      </c>
      <c r="F20" s="44"/>
      <c r="G20" s="588"/>
      <c r="H20" s="868"/>
      <c r="I20" s="869"/>
      <c r="J20" s="869"/>
      <c r="K20" s="869"/>
      <c r="L20" s="869"/>
      <c r="M20" s="869"/>
      <c r="N20" s="870"/>
      <c r="O20" s="588"/>
      <c r="P20" s="588"/>
    </row>
    <row r="21" spans="1:16" ht="12.75">
      <c r="A21" s="100" t="str">
        <f>IF('MONTH 9'!E67&gt;0,"",'MONTH 9'!C67)</f>
        <v>.</v>
      </c>
      <c r="B21" s="101">
        <f>IF('MONTH 9'!E67&gt;=1,"",'MONTH 9'!D67)</f>
        <v>0</v>
      </c>
      <c r="C21" s="37"/>
      <c r="D21" s="98">
        <f>'Month 8 Sum'!D21</f>
        <v>0</v>
      </c>
      <c r="E21" s="73">
        <f>'Month 8 Sum'!E21</f>
        <v>0</v>
      </c>
      <c r="F21" s="44"/>
      <c r="G21" s="588"/>
      <c r="H21" s="868"/>
      <c r="I21" s="869"/>
      <c r="J21" s="869"/>
      <c r="K21" s="869"/>
      <c r="L21" s="869"/>
      <c r="M21" s="869"/>
      <c r="N21" s="870"/>
      <c r="O21" s="588"/>
      <c r="P21" s="588"/>
    </row>
    <row r="22" spans="1:16" ht="13.5" thickBot="1">
      <c r="A22" s="100" t="str">
        <f>IF('MONTH 9'!E68&gt;0,"",'MONTH 9'!C68)</f>
        <v>.</v>
      </c>
      <c r="B22" s="101">
        <f>IF('MONTH 9'!E68&gt;=1,"",'MONTH 9'!D68)</f>
        <v>0</v>
      </c>
      <c r="C22" s="37"/>
      <c r="D22" s="98">
        <f>'Month 8 Sum'!D22</f>
        <v>0</v>
      </c>
      <c r="E22" s="73">
        <f>'Month 8 Sum'!E22</f>
        <v>0</v>
      </c>
      <c r="F22" s="44"/>
      <c r="G22" s="588"/>
      <c r="H22" s="871"/>
      <c r="I22" s="872"/>
      <c r="J22" s="872"/>
      <c r="K22" s="872"/>
      <c r="L22" s="872"/>
      <c r="M22" s="872"/>
      <c r="N22" s="873"/>
      <c r="O22" s="588"/>
      <c r="P22" s="588"/>
    </row>
    <row r="23" spans="1:16" ht="13.5" thickTop="1">
      <c r="A23" s="100" t="str">
        <f>IF('MONTH 9'!E69&gt;0,"",'MONTH 9'!C69)</f>
        <v>.</v>
      </c>
      <c r="B23" s="101">
        <f>IF('MONTH 9'!E69&gt;=1,"",'MONTH 9'!D69)</f>
        <v>0</v>
      </c>
      <c r="C23" s="37"/>
      <c r="D23" s="98">
        <f>'Month 8 Sum'!D23</f>
        <v>0</v>
      </c>
      <c r="E23" s="73">
        <f>'Month 8 Sum'!E23</f>
        <v>0</v>
      </c>
      <c r="F23" s="44"/>
      <c r="G23" s="588"/>
      <c r="H23" s="588"/>
      <c r="I23" s="588"/>
      <c r="J23" s="588"/>
      <c r="K23" s="588"/>
      <c r="L23" s="588"/>
      <c r="M23" s="588"/>
      <c r="N23" s="588"/>
      <c r="O23" s="588"/>
      <c r="P23" s="588"/>
    </row>
    <row r="24" spans="1:16" ht="12.75">
      <c r="A24" s="100" t="str">
        <f>IF('MONTH 9'!E70&gt;0,"",'MONTH 9'!C70)</f>
        <v>.</v>
      </c>
      <c r="B24" s="101">
        <f>IF('MONTH 9'!E70&gt;=1,"",'MONTH 9'!D70)</f>
        <v>0</v>
      </c>
      <c r="C24" s="37"/>
      <c r="D24" s="98">
        <f>'Month 8 Sum'!D24</f>
        <v>0</v>
      </c>
      <c r="E24" s="73">
        <f>'Month 8 Sum'!E24</f>
        <v>0</v>
      </c>
      <c r="F24" s="44"/>
      <c r="G24" s="588"/>
      <c r="H24" s="882" t="s">
        <v>158</v>
      </c>
      <c r="I24" s="882"/>
      <c r="J24" s="882"/>
      <c r="K24" s="882"/>
      <c r="L24" s="882"/>
      <c r="M24" s="588"/>
      <c r="N24" s="588"/>
      <c r="O24" s="588"/>
      <c r="P24" s="588"/>
    </row>
    <row r="25" spans="1:16" ht="12.75">
      <c r="A25" s="100" t="str">
        <f>IF('MONTH 9'!E71&gt;0,"",'MONTH 9'!C71)</f>
        <v>.</v>
      </c>
      <c r="B25" s="101">
        <f>IF('MONTH 9'!E71&gt;=1,"",'MONTH 9'!D71)</f>
        <v>0</v>
      </c>
      <c r="C25" s="37"/>
      <c r="D25" s="98">
        <f>'Month 8 Sum'!D25</f>
        <v>0</v>
      </c>
      <c r="E25" s="73">
        <f>'Month 8 Sum'!E25</f>
        <v>0</v>
      </c>
      <c r="F25" s="44"/>
      <c r="G25" s="588"/>
      <c r="H25" s="588"/>
      <c r="I25" s="588"/>
      <c r="J25" s="588"/>
      <c r="K25" s="588"/>
      <c r="L25" s="588"/>
      <c r="M25" s="588"/>
      <c r="N25" s="588"/>
      <c r="O25" s="588"/>
      <c r="P25" s="588"/>
    </row>
    <row r="26" spans="1:16" ht="12.75">
      <c r="A26" s="100" t="str">
        <f>IF('MONTH 9'!E72&gt;0,"",'MONTH 9'!C72)</f>
        <v>.</v>
      </c>
      <c r="B26" s="101">
        <f>IF('MONTH 9'!E72&gt;=1,"",'MONTH 9'!D72)</f>
        <v>0</v>
      </c>
      <c r="C26" s="37"/>
      <c r="D26" s="98">
        <f>'Month 8 Sum'!D26</f>
        <v>0</v>
      </c>
      <c r="E26" s="73">
        <f>'Month 8 Sum'!E26</f>
        <v>0</v>
      </c>
      <c r="F26" s="44"/>
      <c r="G26" s="588"/>
      <c r="H26" s="588"/>
      <c r="I26" s="588"/>
      <c r="J26" s="588"/>
      <c r="K26" s="588"/>
      <c r="L26" s="588"/>
      <c r="M26" s="588"/>
      <c r="N26" s="588"/>
      <c r="O26" s="588"/>
      <c r="P26" s="588"/>
    </row>
    <row r="27" spans="1:16" ht="12.75">
      <c r="A27" s="100" t="str">
        <f>IF('MONTH 9'!E73&gt;0,"",'MONTH 9'!C73)</f>
        <v>.</v>
      </c>
      <c r="B27" s="101">
        <f>IF('MONTH 9'!E73&gt;=1,"",'MONTH 9'!D73)</f>
        <v>0</v>
      </c>
      <c r="C27" s="37"/>
      <c r="D27" s="98">
        <f>'Month 8 Sum'!D27</f>
        <v>0</v>
      </c>
      <c r="E27" s="73">
        <f>'Month 8 Sum'!E27</f>
        <v>0</v>
      </c>
      <c r="F27" s="44"/>
      <c r="G27" s="588"/>
      <c r="H27" s="588"/>
      <c r="I27" s="588"/>
      <c r="J27" s="588"/>
      <c r="K27" s="588"/>
      <c r="L27" s="588"/>
      <c r="M27" s="588"/>
      <c r="N27" s="588"/>
      <c r="O27" s="588"/>
      <c r="P27" s="588"/>
    </row>
    <row r="28" spans="1:16" ht="12.75">
      <c r="A28" s="100" t="str">
        <f>IF('MONTH 9'!E74&gt;0,"",'MONTH 9'!C74)</f>
        <v>.</v>
      </c>
      <c r="B28" s="101">
        <f>IF('MONTH 9'!E74&gt;=1,"",'MONTH 9'!D74)</f>
        <v>0</v>
      </c>
      <c r="C28" s="37"/>
      <c r="D28" s="98">
        <f>'Month 8 Sum'!D28</f>
        <v>0</v>
      </c>
      <c r="E28" s="73">
        <f>'Month 8 Sum'!E28</f>
        <v>0</v>
      </c>
      <c r="F28" s="44"/>
      <c r="G28" s="588"/>
      <c r="H28" s="588"/>
      <c r="I28" s="588"/>
      <c r="J28" s="588"/>
      <c r="K28" s="588"/>
      <c r="L28" s="588"/>
      <c r="M28" s="588"/>
      <c r="N28" s="588"/>
      <c r="O28" s="588"/>
      <c r="P28" s="588"/>
    </row>
    <row r="29" spans="1:16" ht="12.75">
      <c r="A29" s="100" t="str">
        <f>IF('MONTH 9'!E75&gt;0,"",'MONTH 9'!C75)</f>
        <v>.</v>
      </c>
      <c r="B29" s="101">
        <f>IF('MONTH 9'!E75&gt;=1,"",'MONTH 9'!D75)</f>
        <v>0</v>
      </c>
      <c r="C29" s="37"/>
      <c r="D29" s="98">
        <f>'Month 8 Sum'!D29</f>
        <v>0</v>
      </c>
      <c r="E29" s="73">
        <f>'Month 8 Sum'!E29</f>
        <v>0</v>
      </c>
      <c r="F29" s="44"/>
      <c r="G29" s="588"/>
      <c r="H29" s="588"/>
      <c r="I29" s="588"/>
      <c r="J29" s="588"/>
      <c r="K29" s="588"/>
      <c r="L29" s="588"/>
      <c r="M29" s="588"/>
      <c r="N29" s="588"/>
      <c r="O29" s="588"/>
      <c r="P29" s="588"/>
    </row>
    <row r="30" spans="1:16" ht="12.75">
      <c r="A30" s="100" t="str">
        <f>IF('MONTH 9'!E76&gt;0,"",'MONTH 9'!C76)</f>
        <v>.</v>
      </c>
      <c r="B30" s="101">
        <f>IF('MONTH 9'!E76&gt;=1,"",'MONTH 9'!D76)</f>
        <v>0</v>
      </c>
      <c r="C30" s="37"/>
      <c r="D30" s="98">
        <f>'Month 8 Sum'!D30</f>
        <v>0</v>
      </c>
      <c r="E30" s="73">
        <f>'Month 8 Sum'!E30</f>
        <v>0</v>
      </c>
      <c r="F30" s="44"/>
      <c r="G30" s="588"/>
      <c r="H30" s="588"/>
      <c r="I30" s="588"/>
      <c r="J30" s="588"/>
      <c r="K30" s="588"/>
      <c r="L30" s="588"/>
      <c r="M30" s="588"/>
      <c r="N30" s="588"/>
      <c r="O30" s="588"/>
      <c r="P30" s="588"/>
    </row>
    <row r="31" spans="1:16" ht="12.75">
      <c r="A31" s="100" t="str">
        <f>IF('MONTH 9'!E77&gt;0,"",'MONTH 9'!C77)</f>
        <v>.</v>
      </c>
      <c r="B31" s="101">
        <f>IF('MONTH 9'!E77&gt;=1,"",'MONTH 9'!D77)</f>
        <v>0</v>
      </c>
      <c r="C31" s="37"/>
      <c r="D31" s="98">
        <f>'Month 8 Sum'!D31</f>
        <v>0</v>
      </c>
      <c r="E31" s="73">
        <f>'Month 8 Sum'!E31</f>
        <v>0</v>
      </c>
      <c r="F31" s="44"/>
      <c r="G31" s="588"/>
      <c r="H31" s="588"/>
      <c r="I31" s="588"/>
      <c r="J31" s="588"/>
      <c r="K31" s="588"/>
      <c r="L31" s="588"/>
      <c r="M31" s="588"/>
      <c r="N31" s="588"/>
      <c r="O31" s="588"/>
      <c r="P31" s="588"/>
    </row>
    <row r="32" spans="1:16" ht="12.75">
      <c r="A32" s="100" t="str">
        <f>IF('MONTH 9'!E78&gt;0,"",'MONTH 9'!C78)</f>
        <v>.</v>
      </c>
      <c r="B32" s="101">
        <f>IF('MONTH 9'!E78&gt;=1,"",'MONTH 9'!D78)</f>
        <v>0</v>
      </c>
      <c r="C32" s="37"/>
      <c r="D32" s="98">
        <f>'Month 8 Sum'!D32</f>
        <v>0</v>
      </c>
      <c r="E32" s="73">
        <f>'Month 8 Sum'!E32</f>
        <v>0</v>
      </c>
      <c r="F32" s="44"/>
      <c r="G32" s="588"/>
      <c r="H32" s="588"/>
      <c r="I32" s="588"/>
      <c r="J32" s="588"/>
      <c r="K32" s="588"/>
      <c r="L32" s="588"/>
      <c r="M32" s="588"/>
      <c r="N32" s="588"/>
      <c r="O32" s="588"/>
      <c r="P32" s="588"/>
    </row>
    <row r="33" spans="1:16" ht="12.75">
      <c r="A33" s="100" t="str">
        <f>IF('MONTH 9'!E79&gt;0,"",'MONTH 9'!C79)</f>
        <v>.</v>
      </c>
      <c r="B33" s="101">
        <f>IF('MONTH 9'!E79&gt;=1,"",'MONTH 9'!D79)</f>
        <v>0</v>
      </c>
      <c r="C33" s="37"/>
      <c r="D33" s="98">
        <f>'Month 8 Sum'!D33</f>
        <v>0</v>
      </c>
      <c r="E33" s="73">
        <f>'Month 8 Sum'!E33</f>
        <v>0</v>
      </c>
      <c r="F33" s="44"/>
      <c r="G33" s="588"/>
      <c r="H33" s="588"/>
      <c r="I33" s="588"/>
      <c r="J33" s="588"/>
      <c r="K33" s="588"/>
      <c r="L33" s="588"/>
      <c r="M33" s="588"/>
      <c r="N33" s="588"/>
      <c r="O33" s="588"/>
      <c r="P33" s="588"/>
    </row>
    <row r="34" spans="1:16" ht="12.75">
      <c r="A34" s="100" t="str">
        <f>IF('MONTH 9'!E80&gt;0,"",'MONTH 9'!C80)</f>
        <v>.</v>
      </c>
      <c r="B34" s="101">
        <f>IF('MONTH 9'!E80&gt;=1,"",'MONTH 9'!D80)</f>
        <v>0</v>
      </c>
      <c r="C34" s="37"/>
      <c r="D34" s="98">
        <f>'Month 8 Sum'!D34</f>
        <v>0</v>
      </c>
      <c r="E34" s="73">
        <f>'Month 8 Sum'!E34</f>
        <v>0</v>
      </c>
      <c r="F34" s="44"/>
      <c r="G34" s="588"/>
      <c r="H34" s="588"/>
      <c r="I34" s="588"/>
      <c r="J34" s="588"/>
      <c r="K34" s="588"/>
      <c r="L34" s="588"/>
      <c r="M34" s="588"/>
      <c r="N34" s="588"/>
      <c r="O34" s="588"/>
      <c r="P34" s="588"/>
    </row>
    <row r="35" spans="1:16" ht="12.75">
      <c r="A35" s="100" t="str">
        <f>IF('MONTH 9'!E81&gt;0,"",'MONTH 9'!C81)</f>
        <v>.</v>
      </c>
      <c r="B35" s="101">
        <f>IF('MONTH 9'!E81&gt;=1,"",'MONTH 9'!D81)</f>
        <v>0</v>
      </c>
      <c r="C35" s="37"/>
      <c r="D35" s="37"/>
      <c r="E35" s="38">
        <f>SUM(E12:E34)</f>
        <v>0</v>
      </c>
      <c r="F35" s="44"/>
      <c r="G35" s="588"/>
      <c r="H35" s="588"/>
      <c r="I35" s="588"/>
      <c r="J35" s="588"/>
      <c r="K35" s="588"/>
      <c r="L35" s="588"/>
      <c r="M35" s="588"/>
      <c r="N35" s="588"/>
      <c r="O35" s="588"/>
      <c r="P35" s="588"/>
    </row>
    <row r="36" spans="1:16" ht="12.75">
      <c r="A36" s="100" t="str">
        <f>IF('MONTH 9'!E82&gt;0,"",'MONTH 9'!C82)</f>
        <v>.</v>
      </c>
      <c r="B36" s="101">
        <f>IF('MONTH 9'!E82&gt;=1,"",'MONTH 9'!D82)</f>
        <v>0</v>
      </c>
      <c r="C36" s="37"/>
      <c r="D36" s="37"/>
      <c r="E36" s="37"/>
      <c r="F36" s="44"/>
      <c r="G36" s="588"/>
      <c r="H36" s="588"/>
      <c r="I36" s="588"/>
      <c r="J36" s="588"/>
      <c r="K36" s="588"/>
      <c r="L36" s="588"/>
      <c r="M36" s="588"/>
      <c r="N36" s="588"/>
      <c r="O36" s="588"/>
      <c r="P36" s="588"/>
    </row>
    <row r="37" spans="1:16" ht="12.75">
      <c r="A37" s="100" t="str">
        <f>IF('MONTH 9'!E83&gt;0,"",'MONTH 9'!C83)</f>
        <v>.</v>
      </c>
      <c r="B37" s="101">
        <f>IF('MONTH 9'!E83&gt;=1,"",'MONTH 9'!D83)</f>
        <v>0</v>
      </c>
      <c r="C37" s="37"/>
      <c r="D37" s="37"/>
      <c r="E37" s="37"/>
      <c r="F37" s="44"/>
      <c r="G37" s="588"/>
      <c r="H37" s="588"/>
      <c r="I37" s="588"/>
      <c r="J37" s="588"/>
      <c r="K37" s="588"/>
      <c r="L37" s="588"/>
      <c r="M37" s="588"/>
      <c r="N37" s="588"/>
      <c r="O37" s="588"/>
      <c r="P37" s="588"/>
    </row>
    <row r="38" spans="1:16" ht="12.75">
      <c r="A38" s="100" t="str">
        <f>IF('MONTH 9'!E84&gt;0,"",'MONTH 9'!C84)</f>
        <v>.</v>
      </c>
      <c r="B38" s="101">
        <f>IF('MONTH 9'!E84&gt;=1,"",'MONTH 9'!D84)</f>
        <v>0</v>
      </c>
      <c r="C38" s="37"/>
      <c r="D38" s="37" t="s">
        <v>128</v>
      </c>
      <c r="E38" s="37"/>
      <c r="F38" s="19">
        <f>E35+B53</f>
        <v>0</v>
      </c>
      <c r="G38" s="588"/>
      <c r="H38" s="588"/>
      <c r="I38" s="588"/>
      <c r="J38" s="588"/>
      <c r="K38" s="588"/>
      <c r="L38" s="588"/>
      <c r="M38" s="588"/>
      <c r="N38" s="588"/>
      <c r="O38" s="588"/>
      <c r="P38" s="588"/>
    </row>
    <row r="39" spans="1:16" ht="12.75">
      <c r="A39" s="100" t="str">
        <f>IF('MONTH 9'!E85&gt;0,"",'MONTH 9'!C85)</f>
        <v>.</v>
      </c>
      <c r="B39" s="101">
        <f>IF('MONTH 9'!E85&gt;=1,"",'MONTH 9'!D85)</f>
        <v>0</v>
      </c>
      <c r="C39" s="37"/>
      <c r="D39" s="37" t="s">
        <v>64</v>
      </c>
      <c r="E39" s="37"/>
      <c r="F39" s="19">
        <f>$F$8+$F$9-$F38</f>
        <v>0</v>
      </c>
      <c r="G39" s="588"/>
      <c r="H39" s="588"/>
      <c r="I39" s="588"/>
      <c r="J39" s="588"/>
      <c r="K39" s="588"/>
      <c r="L39" s="588"/>
      <c r="M39" s="588"/>
      <c r="N39" s="588"/>
      <c r="O39" s="588"/>
      <c r="P39" s="588"/>
    </row>
    <row r="40" spans="1:16" ht="12.75">
      <c r="A40" s="100" t="str">
        <f>IF('MONTH 9'!E86&gt;0,"",'MONTH 9'!C86)</f>
        <v>.</v>
      </c>
      <c r="B40" s="101">
        <f>IF('MONTH 9'!E86&gt;=1,"",'MONTH 9'!D86)</f>
        <v>0</v>
      </c>
      <c r="C40" s="37"/>
      <c r="D40" s="37" t="s">
        <v>65</v>
      </c>
      <c r="E40" s="37"/>
      <c r="F40" s="56">
        <v>0</v>
      </c>
      <c r="G40" s="569">
        <f>'INVESTMENT REGISTER'!K4</f>
        <v>0</v>
      </c>
      <c r="H40" s="588" t="s">
        <v>3</v>
      </c>
      <c r="I40" s="588"/>
      <c r="J40" s="588"/>
      <c r="K40" s="588"/>
      <c r="L40" s="588"/>
      <c r="M40" s="588"/>
      <c r="N40" s="588"/>
      <c r="O40" s="588"/>
      <c r="P40" s="588"/>
    </row>
    <row r="41" spans="1:16" ht="12.75">
      <c r="A41" s="100" t="str">
        <f>IF('MONTH 9'!E87&gt;0,"",'MONTH 9'!C87)</f>
        <v>.</v>
      </c>
      <c r="B41" s="101">
        <f>IF('MONTH 9'!E87&gt;=1,"",'MONTH 9'!D87)</f>
        <v>0</v>
      </c>
      <c r="C41" s="37"/>
      <c r="D41" s="37" t="s">
        <v>66</v>
      </c>
      <c r="E41" s="37"/>
      <c r="F41" s="19">
        <f>SUM(F39:F40)</f>
        <v>0</v>
      </c>
      <c r="G41" s="588"/>
      <c r="H41" s="588" t="s">
        <v>1</v>
      </c>
      <c r="I41" s="588"/>
      <c r="J41" s="588"/>
      <c r="K41" s="588"/>
      <c r="L41" s="588"/>
      <c r="M41" s="588"/>
      <c r="N41" s="588"/>
      <c r="O41" s="588"/>
      <c r="P41" s="588"/>
    </row>
    <row r="42" spans="1:16" ht="12.75">
      <c r="A42" s="100" t="str">
        <f>IF('MONTH 9'!E88&gt;0,"",'MONTH 9'!C88)</f>
        <v>.</v>
      </c>
      <c r="B42" s="101">
        <f>IF('MONTH 9'!E88&gt;=1,"",'MONTH 9'!D88)</f>
        <v>0</v>
      </c>
      <c r="C42" s="37"/>
      <c r="D42" s="37"/>
      <c r="E42" s="37"/>
      <c r="F42" s="44"/>
      <c r="G42" s="588"/>
      <c r="H42" s="590" t="s">
        <v>2</v>
      </c>
      <c r="I42" s="588"/>
      <c r="J42" s="588"/>
      <c r="K42" s="588"/>
      <c r="L42" s="588"/>
      <c r="M42" s="588"/>
      <c r="N42" s="588"/>
      <c r="O42" s="588"/>
      <c r="P42" s="588"/>
    </row>
    <row r="43" spans="1:16" ht="12.75">
      <c r="A43" s="100" t="str">
        <f>IF('MONTH 9'!E89&gt;0,"",'MONTH 9'!C89)</f>
        <v>.</v>
      </c>
      <c r="B43" s="101">
        <f>IF('MONTH 9'!E89&gt;=1,"",'MONTH 9'!D89)</f>
        <v>0</v>
      </c>
      <c r="C43" s="37"/>
      <c r="D43" s="37"/>
      <c r="E43" s="37"/>
      <c r="F43" s="44"/>
      <c r="G43" s="588"/>
      <c r="H43" s="588" t="s">
        <v>4</v>
      </c>
      <c r="I43" s="588"/>
      <c r="J43" s="588"/>
      <c r="K43" s="588"/>
      <c r="L43" s="588"/>
      <c r="M43" s="588"/>
      <c r="N43" s="588"/>
      <c r="O43" s="588"/>
      <c r="P43" s="588"/>
    </row>
    <row r="44" spans="1:16" ht="12.75">
      <c r="A44" s="100" t="str">
        <f>IF('MONTH 9'!E90&gt;0,"",'MONTH 9'!C90)</f>
        <v>.</v>
      </c>
      <c r="B44" s="101">
        <f>IF('MONTH 9'!E90&gt;=1,"",'MONTH 9'!D90)</f>
        <v>0</v>
      </c>
      <c r="D44" s="37" t="s">
        <v>106</v>
      </c>
      <c r="E44" s="37"/>
      <c r="F44" s="19">
        <f>'Base Data'!I9</f>
        <v>0</v>
      </c>
      <c r="G44" s="588"/>
      <c r="H44" s="588"/>
      <c r="I44" s="588"/>
      <c r="J44" s="588"/>
      <c r="K44" s="588"/>
      <c r="L44" s="588"/>
      <c r="M44" s="588"/>
      <c r="N44" s="588"/>
      <c r="O44" s="588"/>
      <c r="P44" s="588"/>
    </row>
    <row r="45" spans="1:16" ht="12.75">
      <c r="A45" s="100" t="str">
        <f>IF('MONTH 9'!E91&gt;0,"",'MONTH 9'!C91)</f>
        <v>.</v>
      </c>
      <c r="B45" s="101">
        <f>IF('MONTH 9'!E91&gt;=1,"",'MONTH 9'!D91)</f>
        <v>0</v>
      </c>
      <c r="D45" s="37" t="s">
        <v>107</v>
      </c>
      <c r="E45" s="37"/>
      <c r="F45" s="19">
        <f>'MONTH 9'!D50</f>
        <v>0</v>
      </c>
      <c r="G45" s="588"/>
      <c r="H45" s="588"/>
      <c r="I45" s="588"/>
      <c r="J45" s="588"/>
      <c r="K45" s="588"/>
      <c r="L45" s="588"/>
      <c r="M45" s="588"/>
      <c r="N45" s="588"/>
      <c r="O45" s="588"/>
      <c r="P45" s="588"/>
    </row>
    <row r="46" spans="1:16" ht="12.75">
      <c r="A46" s="100" t="str">
        <f>IF('MONTH 9'!E92&gt;0,"",'MONTH 9'!C92)</f>
        <v>.</v>
      </c>
      <c r="B46" s="101">
        <f>IF('MONTH 9'!E92&gt;=1,"",'MONTH 9'!D92)</f>
        <v>0</v>
      </c>
      <c r="D46" s="37" t="s">
        <v>108</v>
      </c>
      <c r="E46" s="37"/>
      <c r="F46" s="19">
        <f>'MONTH 9'!D101</f>
        <v>0</v>
      </c>
      <c r="G46" s="588"/>
      <c r="H46" s="588"/>
      <c r="I46" s="588"/>
      <c r="J46" s="588"/>
      <c r="K46" s="588"/>
      <c r="L46" s="588"/>
      <c r="M46" s="588"/>
      <c r="N46" s="588"/>
      <c r="O46" s="588"/>
      <c r="P46" s="588"/>
    </row>
    <row r="47" spans="1:16" ht="12.75">
      <c r="A47" s="100" t="str">
        <f>IF('MONTH 9'!E93&gt;0,"",'MONTH 9'!C93)</f>
        <v>.</v>
      </c>
      <c r="B47" s="101">
        <f>IF('MONTH 9'!E93&gt;=1,"",'MONTH 9'!D93)</f>
        <v>0</v>
      </c>
      <c r="D47" s="37" t="s">
        <v>67</v>
      </c>
      <c r="E47" s="37"/>
      <c r="F47" s="19">
        <f>F44+F45-F46</f>
        <v>0</v>
      </c>
      <c r="G47" s="588"/>
      <c r="H47" s="588"/>
      <c r="I47" s="588"/>
      <c r="J47" s="588"/>
      <c r="K47" s="588"/>
      <c r="L47" s="588"/>
      <c r="M47" s="588"/>
      <c r="N47" s="588"/>
      <c r="O47" s="588"/>
      <c r="P47" s="588"/>
    </row>
    <row r="48" spans="1:16" ht="12.75">
      <c r="A48" s="100" t="str">
        <f>IF('MONTH 9'!E94&gt;0,"",'MONTH 9'!C94)</f>
        <v>.</v>
      </c>
      <c r="B48" s="101">
        <f>IF('MONTH 9'!E94&gt;=1,"",'MONTH 9'!D94)</f>
        <v>0</v>
      </c>
      <c r="D48" s="37" t="s">
        <v>68</v>
      </c>
      <c r="E48" s="37"/>
      <c r="F48" s="19">
        <f>F40</f>
        <v>0</v>
      </c>
      <c r="G48" s="588"/>
      <c r="H48" s="588"/>
      <c r="I48" s="588"/>
      <c r="J48" s="588"/>
      <c r="K48" s="588"/>
      <c r="L48" s="588"/>
      <c r="M48" s="588"/>
      <c r="N48" s="588"/>
      <c r="O48" s="588"/>
      <c r="P48" s="588"/>
    </row>
    <row r="49" spans="1:16" ht="12.75">
      <c r="A49" s="100" t="str">
        <f>IF('MONTH 9'!E95&gt;0,"",'MONTH 9'!C95)</f>
        <v>.</v>
      </c>
      <c r="B49" s="101">
        <f>IF('MONTH 9'!E95&gt;=1,"",'MONTH 9'!D95)</f>
        <v>0</v>
      </c>
      <c r="D49" s="37" t="s">
        <v>66</v>
      </c>
      <c r="E49" s="37"/>
      <c r="F49" s="19">
        <f>F47+F48</f>
        <v>0</v>
      </c>
      <c r="G49" s="588"/>
      <c r="H49" s="588"/>
      <c r="I49" s="588"/>
      <c r="J49" s="588"/>
      <c r="K49" s="588"/>
      <c r="L49" s="588"/>
      <c r="M49" s="588"/>
      <c r="N49" s="588"/>
      <c r="O49" s="588"/>
      <c r="P49" s="588"/>
    </row>
    <row r="50" spans="1:16" ht="12.75">
      <c r="A50" s="100" t="str">
        <f>IF('MONTH 9'!E96&gt;0,"",'MONTH 9'!C96)</f>
        <v>.</v>
      </c>
      <c r="B50" s="101">
        <f>IF('MONTH 9'!E96&gt;=1,"",'MONTH 9'!D96)</f>
        <v>0</v>
      </c>
      <c r="C50" s="37"/>
      <c r="D50" s="37"/>
      <c r="E50" s="37"/>
      <c r="F50" s="50"/>
      <c r="G50" s="588"/>
      <c r="H50" s="588"/>
      <c r="I50" s="588"/>
      <c r="J50" s="588"/>
      <c r="K50" s="588"/>
      <c r="L50" s="588"/>
      <c r="M50" s="588"/>
      <c r="N50" s="588"/>
      <c r="O50" s="588"/>
      <c r="P50" s="588"/>
    </row>
    <row r="51" spans="1:16" ht="12.75">
      <c r="A51" s="100" t="str">
        <f>IF('MONTH 9'!E97&gt;0,"",'MONTH 9'!C97)</f>
        <v>.</v>
      </c>
      <c r="B51" s="101">
        <f>IF('MONTH 9'!E97&gt;=1,"",'MONTH 9'!D97)</f>
        <v>0</v>
      </c>
      <c r="C51" s="37"/>
      <c r="D51" s="51">
        <f>IF($F$41&lt;&gt;$F$49,"DOES NOT BALANCE","")</f>
      </c>
      <c r="E51" s="37"/>
      <c r="F51" s="50"/>
      <c r="G51" s="588"/>
      <c r="H51" s="588"/>
      <c r="I51" s="588"/>
      <c r="J51" s="588"/>
      <c r="K51" s="588"/>
      <c r="L51" s="588"/>
      <c r="M51" s="588"/>
      <c r="N51" s="588"/>
      <c r="O51" s="588"/>
      <c r="P51" s="588"/>
    </row>
    <row r="52" spans="1:16" ht="12.75">
      <c r="A52" s="100" t="str">
        <f>IF('MONTH 9'!E98&gt;0,"",'MONTH 9'!C98)</f>
        <v>.</v>
      </c>
      <c r="B52" s="101">
        <f>IF('MONTH 9'!E98&gt;=1,"",'MONTH 9'!D98)</f>
        <v>0</v>
      </c>
      <c r="C52" s="37"/>
      <c r="D52" s="37"/>
      <c r="E52" s="37"/>
      <c r="F52" s="52"/>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44"/>
    </row>
    <row r="63" spans="1:6" ht="12.75">
      <c r="A63" s="861" t="s">
        <v>103</v>
      </c>
      <c r="B63" s="862"/>
      <c r="C63" s="862"/>
      <c r="D63" s="862"/>
      <c r="E63" s="433" t="str">
        <f>C6</f>
        <v>March</v>
      </c>
      <c r="F63" s="429">
        <f>D6</f>
        <v>2011</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March</v>
      </c>
      <c r="C66" s="17" t="s">
        <v>104</v>
      </c>
      <c r="D66" s="61" t="s">
        <v>53</v>
      </c>
      <c r="E66" s="62" t="str">
        <f>E63</f>
        <v>March</v>
      </c>
      <c r="F66" s="17" t="s">
        <v>104</v>
      </c>
    </row>
    <row r="67" spans="1:6" ht="12.75">
      <c r="A67" s="63" t="str">
        <f>'Base Data'!H13</f>
        <v>Bank Interest</v>
      </c>
      <c r="B67" s="64">
        <f>'MONTH 9'!G$48</f>
        <v>0</v>
      </c>
      <c r="C67" s="18">
        <f>'MONTH 9'!G$50</f>
        <v>0</v>
      </c>
      <c r="D67" s="63" t="str">
        <f>'Base Data'!J13</f>
        <v>Bank Fees &amp; Taxes</v>
      </c>
      <c r="E67" s="64">
        <f>'MONTH 9'!F$99</f>
        <v>0</v>
      </c>
      <c r="F67" s="18">
        <f>'MONTH 9'!F$101</f>
        <v>0</v>
      </c>
    </row>
    <row r="68" spans="1:6" ht="12.75">
      <c r="A68" s="65">
        <f>'Base Data'!H14</f>
        <v>0</v>
      </c>
      <c r="B68" s="38">
        <f>'MONTH 9'!H$48</f>
        <v>0</v>
      </c>
      <c r="C68" s="19">
        <f>'MONTH 9'!H$50</f>
        <v>0</v>
      </c>
      <c r="D68" s="65">
        <f>'Base Data'!J14</f>
        <v>0</v>
      </c>
      <c r="E68" s="38">
        <f>'MONTH 9'!G$99</f>
        <v>0</v>
      </c>
      <c r="F68" s="19">
        <f>'MONTH 9'!G$101</f>
        <v>0</v>
      </c>
    </row>
    <row r="69" spans="1:6" ht="12.75">
      <c r="A69" s="65">
        <f>'Base Data'!H15</f>
        <v>0</v>
      </c>
      <c r="B69" s="38">
        <f>'MONTH 9'!I$48</f>
        <v>0</v>
      </c>
      <c r="C69" s="19">
        <f>'MONTH 9'!I$50</f>
        <v>0</v>
      </c>
      <c r="D69" s="65">
        <f>'Base Data'!J15</f>
        <v>0</v>
      </c>
      <c r="E69" s="38">
        <f>'MONTH 9'!H$99</f>
        <v>0</v>
      </c>
      <c r="F69" s="19">
        <f>'MONTH 9'!H$101</f>
        <v>0</v>
      </c>
    </row>
    <row r="70" spans="1:6" ht="12.75">
      <c r="A70" s="65">
        <f>'Base Data'!H16</f>
        <v>0</v>
      </c>
      <c r="B70" s="38">
        <f>'MONTH 9'!J$48</f>
        <v>0</v>
      </c>
      <c r="C70" s="19">
        <f>'MONTH 9'!J$50</f>
        <v>0</v>
      </c>
      <c r="D70" s="65">
        <f>'Base Data'!J16</f>
        <v>0</v>
      </c>
      <c r="E70" s="38">
        <f>'MONTH 9'!I$99</f>
        <v>0</v>
      </c>
      <c r="F70" s="19">
        <f>'MONTH 9'!I$101</f>
        <v>0</v>
      </c>
    </row>
    <row r="71" spans="1:6" ht="12.75">
      <c r="A71" s="65">
        <f>'Base Data'!H17</f>
        <v>0</v>
      </c>
      <c r="B71" s="38">
        <f>'MONTH 9'!K$48</f>
        <v>0</v>
      </c>
      <c r="C71" s="19">
        <f>'MONTH 9'!K$50</f>
        <v>0</v>
      </c>
      <c r="D71" s="65">
        <f>'Base Data'!J17</f>
        <v>0</v>
      </c>
      <c r="E71" s="38">
        <f>'MONTH 9'!J$99</f>
        <v>0</v>
      </c>
      <c r="F71" s="19">
        <f>'MONTH 9'!J$101</f>
        <v>0</v>
      </c>
    </row>
    <row r="72" spans="1:6" ht="12.75">
      <c r="A72" s="65">
        <f>'Base Data'!H18</f>
        <v>0</v>
      </c>
      <c r="B72" s="38">
        <f>'MONTH 9'!L$48</f>
        <v>0</v>
      </c>
      <c r="C72" s="19">
        <f>'MONTH 9'!L$50</f>
        <v>0</v>
      </c>
      <c r="D72" s="65">
        <f>'Base Data'!J18</f>
        <v>0</v>
      </c>
      <c r="E72" s="38">
        <f>'MONTH 9'!K$99</f>
        <v>0</v>
      </c>
      <c r="F72" s="19">
        <f>'MONTH 9'!K$101</f>
        <v>0</v>
      </c>
    </row>
    <row r="73" spans="1:6" ht="12.75">
      <c r="A73" s="65">
        <f>'Base Data'!H19</f>
        <v>0</v>
      </c>
      <c r="B73" s="38">
        <f>'MONTH 9'!M$48</f>
        <v>0</v>
      </c>
      <c r="C73" s="19">
        <f>'MONTH 9'!M$50</f>
        <v>0</v>
      </c>
      <c r="D73" s="65">
        <f>'Base Data'!J19</f>
        <v>0</v>
      </c>
      <c r="E73" s="38">
        <f>'MONTH 9'!L$99</f>
        <v>0</v>
      </c>
      <c r="F73" s="19">
        <f>'MONTH 9'!L$101</f>
        <v>0</v>
      </c>
    </row>
    <row r="74" spans="1:6" ht="12.75">
      <c r="A74" s="65">
        <f>'Base Data'!H20</f>
        <v>0</v>
      </c>
      <c r="B74" s="38">
        <f>'MONTH 9'!N$48</f>
        <v>0</v>
      </c>
      <c r="C74" s="19">
        <f>'MONTH 9'!N$50</f>
        <v>0</v>
      </c>
      <c r="D74" s="65">
        <f>'Base Data'!J20</f>
        <v>0</v>
      </c>
      <c r="E74" s="38">
        <f>'MONTH 9'!M$99</f>
        <v>0</v>
      </c>
      <c r="F74" s="19">
        <f>'MONTH 9'!M$101</f>
        <v>0</v>
      </c>
    </row>
    <row r="75" spans="1:6" ht="12.75">
      <c r="A75" s="65">
        <f>'Base Data'!H21</f>
        <v>0</v>
      </c>
      <c r="B75" s="38">
        <f>'MONTH 9'!O$48</f>
        <v>0</v>
      </c>
      <c r="C75" s="19">
        <f>'MONTH 9'!O$50</f>
        <v>0</v>
      </c>
      <c r="D75" s="65">
        <f>'Base Data'!J21</f>
        <v>0</v>
      </c>
      <c r="E75" s="38">
        <f>'MONTH 9'!N$99</f>
        <v>0</v>
      </c>
      <c r="F75" s="19">
        <f>'MONTH 9'!N$101</f>
        <v>0</v>
      </c>
    </row>
    <row r="76" spans="1:6" ht="12.75">
      <c r="A76" s="65">
        <f>'Base Data'!H22</f>
        <v>0</v>
      </c>
      <c r="B76" s="38">
        <f>'MONTH 9'!P$48</f>
        <v>0</v>
      </c>
      <c r="C76" s="19">
        <f>'MONTH 9'!P$50</f>
        <v>0</v>
      </c>
      <c r="D76" s="65">
        <f>'Base Data'!J22</f>
        <v>0</v>
      </c>
      <c r="E76" s="38">
        <f>'MONTH 9'!O$99</f>
        <v>0</v>
      </c>
      <c r="F76" s="19">
        <f>'MONTH 9'!O$101</f>
        <v>0</v>
      </c>
    </row>
    <row r="77" spans="1:6" ht="12.75">
      <c r="A77" s="65">
        <f>'Base Data'!H23</f>
        <v>0</v>
      </c>
      <c r="B77" s="38">
        <f>'MONTH 9'!Q$48</f>
        <v>0</v>
      </c>
      <c r="C77" s="19">
        <f>'MONTH 9'!Q$50</f>
        <v>0</v>
      </c>
      <c r="D77" s="65">
        <f>'Base Data'!J23</f>
        <v>0</v>
      </c>
      <c r="E77" s="38">
        <f>'MONTH 9'!P$99</f>
        <v>0</v>
      </c>
      <c r="F77" s="19">
        <f>'MONTH 9'!P$101</f>
        <v>0</v>
      </c>
    </row>
    <row r="78" spans="1:6" ht="12.75">
      <c r="A78" s="65">
        <f>'Base Data'!H24</f>
        <v>0</v>
      </c>
      <c r="B78" s="38">
        <f>'MONTH 9'!R$48</f>
        <v>0</v>
      </c>
      <c r="C78" s="19">
        <f>'MONTH 9'!R$50</f>
        <v>0</v>
      </c>
      <c r="D78" s="65">
        <f>'Base Data'!J24</f>
        <v>0</v>
      </c>
      <c r="E78" s="38">
        <f>'MONTH 9'!Q$99</f>
        <v>0</v>
      </c>
      <c r="F78" s="19">
        <f>'MONTH 9'!Q$101</f>
        <v>0</v>
      </c>
    </row>
    <row r="79" spans="1:6" ht="12.75">
      <c r="A79" s="65">
        <f>'Base Data'!H25</f>
        <v>0</v>
      </c>
      <c r="B79" s="38">
        <f>'MONTH 9'!S$48</f>
        <v>0</v>
      </c>
      <c r="C79" s="19">
        <f>'MONTH 9'!S$50</f>
        <v>0</v>
      </c>
      <c r="D79" s="65">
        <f>'Base Data'!J25</f>
        <v>0</v>
      </c>
      <c r="E79" s="38">
        <f>'MONTH 9'!R$99</f>
        <v>0</v>
      </c>
      <c r="F79" s="19">
        <f>'MONTH 9'!R$101</f>
        <v>0</v>
      </c>
    </row>
    <row r="80" spans="1:6" ht="12.75">
      <c r="A80" s="65">
        <f>'Base Data'!H26</f>
        <v>0</v>
      </c>
      <c r="B80" s="38">
        <f>'MONTH 9'!T$48</f>
        <v>0</v>
      </c>
      <c r="C80" s="19">
        <f>'MONTH 9'!T$50</f>
        <v>0</v>
      </c>
      <c r="D80" s="65">
        <f>'Base Data'!J26</f>
        <v>0</v>
      </c>
      <c r="E80" s="38">
        <f>'MONTH 9'!S$99</f>
        <v>0</v>
      </c>
      <c r="F80" s="19">
        <f>'MONTH 9'!S$101</f>
        <v>0</v>
      </c>
    </row>
    <row r="81" spans="1:6" ht="12.75">
      <c r="A81" s="65">
        <f>'Base Data'!H27</f>
        <v>0</v>
      </c>
      <c r="B81" s="38">
        <f>'MONTH 9'!U$48</f>
        <v>0</v>
      </c>
      <c r="C81" s="19">
        <f>'MONTH 9'!U$50</f>
        <v>0</v>
      </c>
      <c r="D81" s="65">
        <f>'Base Data'!J27</f>
        <v>0</v>
      </c>
      <c r="E81" s="38">
        <f>'MONTH 9'!T$99</f>
        <v>0</v>
      </c>
      <c r="F81" s="19">
        <f>'MONTH 9'!T$101</f>
        <v>0</v>
      </c>
    </row>
    <row r="82" spans="1:6" ht="12.75">
      <c r="A82" s="65">
        <f>'Base Data'!H28</f>
        <v>0</v>
      </c>
      <c r="B82" s="38">
        <f>'MONTH 9'!V$48</f>
        <v>0</v>
      </c>
      <c r="C82" s="19">
        <f>'MONTH 9'!V$50</f>
        <v>0</v>
      </c>
      <c r="D82" s="652">
        <f>'Base Data'!J28</f>
        <v>0</v>
      </c>
      <c r="E82" s="38">
        <f>'MONTH 9'!U$99</f>
        <v>0</v>
      </c>
      <c r="F82" s="19">
        <f>'MONTH 9'!U$101</f>
        <v>0</v>
      </c>
    </row>
    <row r="83" spans="1:6" ht="12.75">
      <c r="A83" s="65">
        <f>'Base Data'!H29</f>
        <v>0</v>
      </c>
      <c r="B83" s="38">
        <f>'MONTH 9'!W$48</f>
        <v>0</v>
      </c>
      <c r="C83" s="19">
        <f>'MONTH 9'!W$50</f>
        <v>0</v>
      </c>
      <c r="D83" s="65">
        <f>'Base Data'!J29</f>
        <v>0</v>
      </c>
      <c r="E83" s="38">
        <f>'MONTH 9'!V$99</f>
        <v>0</v>
      </c>
      <c r="F83" s="19">
        <f>'MONTH 9'!V$101</f>
        <v>0</v>
      </c>
    </row>
    <row r="84" spans="1:6" ht="12.75">
      <c r="A84" s="65">
        <f>'Base Data'!H30</f>
        <v>0</v>
      </c>
      <c r="B84" s="38">
        <f>'MONTH 9'!X$48</f>
        <v>0</v>
      </c>
      <c r="C84" s="19">
        <f>'MONTH 9'!X$50</f>
        <v>0</v>
      </c>
      <c r="D84" s="65">
        <f>'Base Data'!J30</f>
        <v>0</v>
      </c>
      <c r="E84" s="38">
        <f>'MONTH 9'!W$99</f>
        <v>0</v>
      </c>
      <c r="F84" s="19">
        <f>'MONTH 9'!W$101</f>
        <v>0</v>
      </c>
    </row>
    <row r="85" spans="1:6" ht="12.75">
      <c r="A85" s="65">
        <f>'Base Data'!H31</f>
        <v>0</v>
      </c>
      <c r="B85" s="38">
        <f>'MONTH 9'!Y$48</f>
        <v>0</v>
      </c>
      <c r="C85" s="19">
        <f>'MONTH 9'!Y$50</f>
        <v>0</v>
      </c>
      <c r="D85" s="65">
        <f>'Base Data'!J31</f>
        <v>0</v>
      </c>
      <c r="E85" s="38">
        <f>'MONTH 9'!X$99</f>
        <v>0</v>
      </c>
      <c r="F85" s="19">
        <f>'MONTH 9'!X$101</f>
        <v>0</v>
      </c>
    </row>
    <row r="86" spans="1:6" ht="12.75">
      <c r="A86" s="65">
        <f>'Base Data'!H32</f>
        <v>0</v>
      </c>
      <c r="B86" s="38">
        <f>'MONTH 9'!Z$48</f>
        <v>0</v>
      </c>
      <c r="C86" s="19">
        <f>'MONTH 9'!Z$50</f>
        <v>0</v>
      </c>
      <c r="D86" s="65">
        <f>'Base Data'!J32</f>
        <v>0</v>
      </c>
      <c r="E86" s="38">
        <f>'MONTH 9'!Y$99</f>
        <v>0</v>
      </c>
      <c r="F86" s="19">
        <f>'MONTH 9'!Y$101</f>
        <v>0</v>
      </c>
    </row>
    <row r="87" spans="1:6" ht="13.5" thickBot="1">
      <c r="A87" s="47"/>
      <c r="B87" s="66"/>
      <c r="C87" s="66"/>
      <c r="D87" s="898"/>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7">
    <mergeCell ref="B94:E94"/>
    <mergeCell ref="A64:B64"/>
    <mergeCell ref="A61:F61"/>
    <mergeCell ref="H7:N22"/>
    <mergeCell ref="H24:L24"/>
    <mergeCell ref="A63:D63"/>
    <mergeCell ref="D87:F87"/>
    <mergeCell ref="A2:F2"/>
    <mergeCell ref="A4:F4"/>
    <mergeCell ref="B93:E93"/>
    <mergeCell ref="B57:E57"/>
    <mergeCell ref="B58:E58"/>
    <mergeCell ref="B91:E91"/>
    <mergeCell ref="B92:E92"/>
    <mergeCell ref="B55:E55"/>
    <mergeCell ref="B56:E56"/>
    <mergeCell ref="E64:F64"/>
  </mergeCells>
  <conditionalFormatting sqref="B12:B52">
    <cfRule type="cellIs" priority="1" dxfId="1" operator="lessThan" stopIfTrue="1">
      <formula>1</formula>
    </cfRule>
  </conditionalFormatting>
  <conditionalFormatting sqref="E67:F86 B67:C86">
    <cfRule type="cellIs" priority="2" dxfId="0" operator="equal" stopIfTrue="1">
      <formula>0</formula>
    </cfRule>
  </conditionalFormatting>
  <hyperlinks>
    <hyperlink ref="H24:L24"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1" manualBreakCount="1">
    <brk id="59" max="255" man="1"/>
  </rowBreaks>
  <drawing r:id="rId1"/>
</worksheet>
</file>

<file path=xl/worksheets/sheet28.xml><?xml version="1.0" encoding="utf-8"?>
<worksheet xmlns="http://schemas.openxmlformats.org/spreadsheetml/2006/main" xmlns:r="http://schemas.openxmlformats.org/officeDocument/2006/relationships">
  <sheetPr codeName="Sheet27"/>
  <dimension ref="A1:AC107"/>
  <sheetViews>
    <sheetView showGridLines="0" showRowColHeaders="0" showZeros="0" zoomScale="75" zoomScaleNormal="75" zoomScalePageLayoutView="0" workbookViewId="0" topLeftCell="A1">
      <selection activeCell="A7" sqref="A7"/>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9"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c r="AC1" s="229"/>
    </row>
    <row r="2" spans="1:29" ht="18">
      <c r="A2" s="229"/>
      <c r="B2" s="229"/>
      <c r="C2" s="321"/>
      <c r="D2" s="229"/>
      <c r="E2" s="245"/>
      <c r="F2" s="229"/>
      <c r="G2" s="320" t="str">
        <f>'Base Data'!C20</f>
        <v>April</v>
      </c>
      <c r="H2" s="229"/>
      <c r="I2" s="229"/>
      <c r="J2" s="229"/>
      <c r="K2" s="229"/>
      <c r="L2" s="229"/>
      <c r="M2" s="229"/>
      <c r="N2" s="229"/>
      <c r="O2" s="229"/>
      <c r="P2" s="229"/>
      <c r="Q2" s="229"/>
      <c r="R2" s="229"/>
      <c r="S2" s="251" t="str">
        <f>G2</f>
        <v>April</v>
      </c>
      <c r="T2" s="229"/>
      <c r="U2" s="229"/>
      <c r="V2" s="229"/>
      <c r="W2" s="229"/>
      <c r="X2" s="229"/>
      <c r="Y2" s="229"/>
      <c r="Z2" s="229"/>
      <c r="AA2" s="229"/>
      <c r="AB2" s="229"/>
      <c r="AC2" s="229"/>
    </row>
    <row r="3" spans="1:29" ht="18">
      <c r="A3" s="268"/>
      <c r="B3" s="263"/>
      <c r="C3" s="321"/>
      <c r="D3" s="263"/>
      <c r="E3" s="265"/>
      <c r="F3" s="263"/>
      <c r="G3" s="320">
        <f>'Base Data'!D20</f>
        <v>2011</v>
      </c>
      <c r="H3" s="263"/>
      <c r="I3" s="263"/>
      <c r="J3" s="263"/>
      <c r="K3" s="263"/>
      <c r="L3" s="263"/>
      <c r="M3" s="263"/>
      <c r="N3" s="263"/>
      <c r="O3" s="263"/>
      <c r="P3" s="263"/>
      <c r="Q3" s="229"/>
      <c r="R3" s="229"/>
      <c r="S3" s="251">
        <f>G3</f>
        <v>2011</v>
      </c>
      <c r="T3" s="229"/>
      <c r="U3" s="229"/>
      <c r="V3" s="229"/>
      <c r="W3" s="229"/>
      <c r="X3" s="229"/>
      <c r="Y3" s="229"/>
      <c r="Z3" s="229"/>
      <c r="AA3" s="229"/>
      <c r="AB3" s="229"/>
      <c r="AC3" s="229"/>
    </row>
    <row r="4" spans="1:29"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c r="AC4" s="229"/>
    </row>
    <row r="5" spans="1:29" ht="12.75">
      <c r="A5" s="854" t="s">
        <v>48</v>
      </c>
      <c r="B5" s="854" t="s">
        <v>44</v>
      </c>
      <c r="C5" s="314" t="s">
        <v>45</v>
      </c>
      <c r="D5" s="314" t="s">
        <v>46</v>
      </c>
      <c r="E5" s="271" t="s">
        <v>115</v>
      </c>
      <c r="F5" s="854" t="s">
        <v>47</v>
      </c>
      <c r="G5" s="315">
        <v>1</v>
      </c>
      <c r="H5" s="314">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c r="AC5" s="229"/>
    </row>
    <row r="6" spans="1:29" ht="13.5" thickBot="1">
      <c r="A6" s="855"/>
      <c r="B6" s="855"/>
      <c r="C6" s="319" t="s">
        <v>49</v>
      </c>
      <c r="D6" s="319" t="s">
        <v>45</v>
      </c>
      <c r="E6" s="273" t="s">
        <v>113</v>
      </c>
      <c r="F6" s="855"/>
      <c r="G6" s="316" t="str">
        <f>'Base Data'!$G13</f>
        <v>INTEREST</v>
      </c>
      <c r="H6" s="316">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c r="AC6" s="229"/>
    </row>
    <row r="7" spans="1:29"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c r="AC7" s="229"/>
    </row>
    <row r="8" spans="1:29" ht="12.75">
      <c r="A8" s="115"/>
      <c r="B8" s="94"/>
      <c r="C8" s="94"/>
      <c r="D8" s="275">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c r="AC8" s="229"/>
    </row>
    <row r="9" spans="1:29"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c r="AC9" s="229"/>
    </row>
    <row r="10" spans="1:29"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c r="AC10" s="229"/>
    </row>
    <row r="11" spans="1:29"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c r="AC11" s="229"/>
    </row>
    <row r="12" spans="1:29"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c r="AC12" s="229"/>
    </row>
    <row r="13" spans="1:29"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c r="AC13" s="229"/>
    </row>
    <row r="14" spans="1:29"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c r="AC14" s="229"/>
    </row>
    <row r="15" spans="1:29"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c r="AC15" s="229"/>
    </row>
    <row r="16" spans="1:29"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c r="AC16" s="229"/>
    </row>
    <row r="17" spans="1:29"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c r="AC17" s="229"/>
    </row>
    <row r="18" spans="1:29"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c r="AC18" s="229"/>
    </row>
    <row r="19" spans="1:29"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c r="AC19" s="229"/>
    </row>
    <row r="20" spans="1:29" ht="12.75">
      <c r="A20" s="115"/>
      <c r="B20" s="94"/>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c r="AC20" s="229"/>
    </row>
    <row r="21" spans="1:29" ht="12.75">
      <c r="A21" s="115"/>
      <c r="B21" s="94"/>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c r="AC21" s="229"/>
    </row>
    <row r="22" spans="1:29" ht="12.75">
      <c r="A22" s="115"/>
      <c r="B22" s="94"/>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c r="AC22" s="229"/>
    </row>
    <row r="23" spans="1:29" ht="12.75">
      <c r="A23" s="115"/>
      <c r="B23" s="94"/>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c r="AC23" s="229"/>
    </row>
    <row r="24" spans="1:29" ht="12.75">
      <c r="A24" s="115"/>
      <c r="B24" s="94"/>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c r="AC24" s="229"/>
    </row>
    <row r="25" spans="1:29" ht="12.75">
      <c r="A25" s="115"/>
      <c r="B25" s="94"/>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c r="AC25" s="229"/>
    </row>
    <row r="26" spans="1:29" ht="12.75">
      <c r="A26" s="115"/>
      <c r="B26" s="94"/>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c r="AC26" s="229"/>
    </row>
    <row r="27" spans="1:29" ht="12.75">
      <c r="A27" s="115"/>
      <c r="B27" s="94"/>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c r="AC27" s="229"/>
    </row>
    <row r="28" spans="1:29" ht="12.75">
      <c r="A28" s="115"/>
      <c r="B28" s="94"/>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c r="AC28" s="229"/>
    </row>
    <row r="29" spans="1:29" ht="12.75">
      <c r="A29" s="115"/>
      <c r="B29" s="94"/>
      <c r="C29" s="94"/>
      <c r="D29" s="275">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c r="AC29" s="229"/>
    </row>
    <row r="30" spans="1:29" ht="12.75">
      <c r="A30" s="115"/>
      <c r="B30" s="125"/>
      <c r="C30" s="94"/>
      <c r="D30" s="275">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c r="AC30" s="229"/>
    </row>
    <row r="31" spans="1:29"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c r="AC31" s="229"/>
    </row>
    <row r="32" spans="1:29"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c r="AC32" s="229"/>
    </row>
    <row r="33" spans="1:29"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c r="AC33" s="229"/>
    </row>
    <row r="34" spans="1:29"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c r="AC34" s="229"/>
    </row>
    <row r="35" spans="1:29"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c r="AC35" s="229"/>
    </row>
    <row r="36" spans="1:29"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c r="AC36" s="229"/>
    </row>
    <row r="37" spans="1:29"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c r="AC37" s="229"/>
    </row>
    <row r="38" spans="1:29"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c r="AC38" s="229"/>
    </row>
    <row r="39" spans="1:29"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c r="AC39" s="229"/>
    </row>
    <row r="40" spans="1:29"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c r="AC40" s="229"/>
    </row>
    <row r="41" spans="1:29"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c r="AC41" s="229"/>
    </row>
    <row r="42" spans="1:29"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c r="AC42" s="229"/>
    </row>
    <row r="43" spans="1:29"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c r="AC43" s="229"/>
    </row>
    <row r="44" spans="1:29"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c r="AC44" s="229"/>
    </row>
    <row r="45" spans="1:29"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c r="AC45" s="229"/>
    </row>
    <row r="46" spans="1:29"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c r="AC46" s="229"/>
    </row>
    <row r="47" spans="1:29" ht="13.5" thickBot="1">
      <c r="A47" s="116"/>
      <c r="B47" s="117"/>
      <c r="C47" s="117"/>
      <c r="D47" s="275">
        <f t="shared" si="0"/>
        <v>0</v>
      </c>
      <c r="E47" s="140"/>
      <c r="F47" s="134"/>
      <c r="G47" s="134"/>
      <c r="H47" s="134"/>
      <c r="I47" s="134"/>
      <c r="J47" s="134"/>
      <c r="K47" s="134"/>
      <c r="L47" s="134"/>
      <c r="M47" s="134"/>
      <c r="N47" s="134"/>
      <c r="O47" s="134"/>
      <c r="P47" s="134"/>
      <c r="Q47" s="121"/>
      <c r="R47" s="145"/>
      <c r="S47" s="145"/>
      <c r="T47" s="145"/>
      <c r="U47" s="145"/>
      <c r="V47" s="145"/>
      <c r="W47" s="145"/>
      <c r="X47" s="145"/>
      <c r="Y47" s="145"/>
      <c r="Z47" s="146"/>
      <c r="AA47" s="229"/>
      <c r="AB47" s="229"/>
      <c r="AC47" s="229"/>
    </row>
    <row r="48" spans="1:29" ht="12.75">
      <c r="A48" s="279"/>
      <c r="B48" s="280" t="s">
        <v>50</v>
      </c>
      <c r="C48" s="280"/>
      <c r="D48" s="276">
        <f>SUM(G48:Z48)</f>
        <v>0</v>
      </c>
      <c r="E48" s="281"/>
      <c r="F48" s="284">
        <f aca="true" t="shared" si="1" ref="F48:O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3">
        <f aca="true" t="shared" si="2" ref="P48:Z48">SUM(P7:P47)</f>
        <v>0</v>
      </c>
      <c r="Q48" s="283">
        <f t="shared" si="2"/>
        <v>0</v>
      </c>
      <c r="R48" s="283">
        <f t="shared" si="2"/>
        <v>0</v>
      </c>
      <c r="S48" s="283">
        <f t="shared" si="2"/>
        <v>0</v>
      </c>
      <c r="T48" s="283">
        <f t="shared" si="2"/>
        <v>0</v>
      </c>
      <c r="U48" s="283">
        <f t="shared" si="2"/>
        <v>0</v>
      </c>
      <c r="V48" s="283">
        <f t="shared" si="2"/>
        <v>0</v>
      </c>
      <c r="W48" s="283">
        <f t="shared" si="2"/>
        <v>0</v>
      </c>
      <c r="X48" s="283">
        <f t="shared" si="2"/>
        <v>0</v>
      </c>
      <c r="Y48" s="283">
        <f t="shared" si="2"/>
        <v>0</v>
      </c>
      <c r="Z48" s="283">
        <f t="shared" si="2"/>
        <v>0</v>
      </c>
      <c r="AA48" s="229"/>
      <c r="AB48" s="229"/>
      <c r="AC48" s="229"/>
    </row>
    <row r="49" spans="1:29" ht="12.75">
      <c r="A49" s="230"/>
      <c r="B49" s="231" t="s">
        <v>51</v>
      </c>
      <c r="C49" s="231"/>
      <c r="D49" s="277">
        <f>'MONTH 9'!D50</f>
        <v>0</v>
      </c>
      <c r="E49" s="287"/>
      <c r="F49" s="289"/>
      <c r="G49" s="234">
        <f>'MONTH 9'!G50</f>
        <v>0</v>
      </c>
      <c r="H49" s="234">
        <f>'MONTH 9'!H50</f>
        <v>0</v>
      </c>
      <c r="I49" s="234">
        <f>'MONTH 9'!I50</f>
        <v>0</v>
      </c>
      <c r="J49" s="234">
        <f>'MONTH 9'!J50</f>
        <v>0</v>
      </c>
      <c r="K49" s="234">
        <f>'MONTH 9'!K50</f>
        <v>0</v>
      </c>
      <c r="L49" s="234">
        <f>'MONTH 9'!L50</f>
        <v>0</v>
      </c>
      <c r="M49" s="234">
        <f>'MONTH 9'!M50</f>
        <v>0</v>
      </c>
      <c r="N49" s="234">
        <f>'MONTH 9'!N50</f>
        <v>0</v>
      </c>
      <c r="O49" s="234">
        <f>'MONTH 9'!O50</f>
        <v>0</v>
      </c>
      <c r="P49" s="234">
        <f>'MONTH 9'!P50</f>
        <v>0</v>
      </c>
      <c r="Q49" s="234">
        <f>'MONTH 9'!Q50</f>
        <v>0</v>
      </c>
      <c r="R49" s="234">
        <f>'MONTH 9'!R50</f>
        <v>0</v>
      </c>
      <c r="S49" s="234">
        <f>'MONTH 9'!S50</f>
        <v>0</v>
      </c>
      <c r="T49" s="234">
        <f>'MONTH 9'!T50</f>
        <v>0</v>
      </c>
      <c r="U49" s="234">
        <f>'MONTH 9'!U50</f>
        <v>0</v>
      </c>
      <c r="V49" s="234">
        <f>'MONTH 9'!V50</f>
        <v>0</v>
      </c>
      <c r="W49" s="234">
        <f>'MONTH 9'!W50</f>
        <v>0</v>
      </c>
      <c r="X49" s="234">
        <f>'MONTH 9'!X50</f>
        <v>0</v>
      </c>
      <c r="Y49" s="234">
        <f>'MONTH 9'!Y50</f>
        <v>0</v>
      </c>
      <c r="Z49" s="234">
        <f>'MONTH 9'!Z50</f>
        <v>0</v>
      </c>
      <c r="AA49" s="229"/>
      <c r="AB49" s="229"/>
      <c r="AC49" s="229"/>
    </row>
    <row r="50" spans="1:29" ht="13.5" thickBot="1">
      <c r="A50" s="290"/>
      <c r="B50" s="237" t="s">
        <v>52</v>
      </c>
      <c r="C50" s="237"/>
      <c r="D50" s="278">
        <f>D48+D49</f>
        <v>0</v>
      </c>
      <c r="E50" s="291"/>
      <c r="F50" s="318"/>
      <c r="G50" s="240">
        <f aca="true" t="shared" si="3" ref="G50:Z50">G48+G49</f>
        <v>0</v>
      </c>
      <c r="H50" s="240">
        <f t="shared" si="3"/>
        <v>0</v>
      </c>
      <c r="I50" s="240">
        <f t="shared" si="3"/>
        <v>0</v>
      </c>
      <c r="J50" s="240">
        <f t="shared" si="3"/>
        <v>0</v>
      </c>
      <c r="K50" s="240">
        <f t="shared" si="3"/>
        <v>0</v>
      </c>
      <c r="L50" s="240">
        <f t="shared" si="3"/>
        <v>0</v>
      </c>
      <c r="M50" s="240">
        <f t="shared" si="3"/>
        <v>0</v>
      </c>
      <c r="N50" s="240">
        <f t="shared" si="3"/>
        <v>0</v>
      </c>
      <c r="O50" s="240">
        <f t="shared" si="3"/>
        <v>0</v>
      </c>
      <c r="P50" s="240">
        <f t="shared" si="3"/>
        <v>0</v>
      </c>
      <c r="Q50" s="240">
        <f t="shared" si="3"/>
        <v>0</v>
      </c>
      <c r="R50" s="240">
        <f t="shared" si="3"/>
        <v>0</v>
      </c>
      <c r="S50" s="240">
        <f t="shared" si="3"/>
        <v>0</v>
      </c>
      <c r="T50" s="240">
        <f t="shared" si="3"/>
        <v>0</v>
      </c>
      <c r="U50" s="240">
        <f t="shared" si="3"/>
        <v>0</v>
      </c>
      <c r="V50" s="240">
        <f t="shared" si="3"/>
        <v>0</v>
      </c>
      <c r="W50" s="240">
        <f t="shared" si="3"/>
        <v>0</v>
      </c>
      <c r="X50" s="240">
        <f t="shared" si="3"/>
        <v>0</v>
      </c>
      <c r="Y50" s="240">
        <f t="shared" si="3"/>
        <v>0</v>
      </c>
      <c r="Z50" s="240">
        <f t="shared" si="3"/>
        <v>0</v>
      </c>
      <c r="AA50" s="229"/>
      <c r="AB50" s="229"/>
      <c r="AC50" s="229"/>
    </row>
    <row r="51" spans="1:29"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c r="AC51" s="229"/>
    </row>
    <row r="52" spans="1:29"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c r="AC52" s="229"/>
    </row>
    <row r="53" spans="1:29" ht="18">
      <c r="A53" s="229"/>
      <c r="B53" s="229"/>
      <c r="C53" s="229"/>
      <c r="D53" s="229"/>
      <c r="E53" s="245"/>
      <c r="F53" s="229"/>
      <c r="G53" s="252" t="str">
        <f>G2</f>
        <v>April</v>
      </c>
      <c r="H53" s="229"/>
      <c r="I53" s="229"/>
      <c r="J53" s="229"/>
      <c r="K53" s="229"/>
      <c r="L53" s="229"/>
      <c r="M53" s="229"/>
      <c r="N53" s="229"/>
      <c r="O53" s="229"/>
      <c r="P53" s="229"/>
      <c r="Q53" s="229"/>
      <c r="R53" s="229"/>
      <c r="S53" s="251" t="str">
        <f>G53</f>
        <v>April</v>
      </c>
      <c r="T53" s="229"/>
      <c r="U53" s="229"/>
      <c r="V53" s="229"/>
      <c r="W53" s="229"/>
      <c r="X53" s="229"/>
      <c r="Y53" s="229"/>
      <c r="Z53" s="229"/>
      <c r="AA53" s="229"/>
      <c r="AB53" s="229"/>
      <c r="AC53" s="229"/>
    </row>
    <row r="54" spans="1:29" ht="18">
      <c r="A54" s="215"/>
      <c r="B54" s="215"/>
      <c r="C54" s="215"/>
      <c r="D54" s="215"/>
      <c r="E54" s="249"/>
      <c r="F54" s="215"/>
      <c r="G54" s="613">
        <f>'Base Data'!D20</f>
        <v>2011</v>
      </c>
      <c r="H54" s="215"/>
      <c r="I54" s="215"/>
      <c r="J54" s="215"/>
      <c r="K54" s="215"/>
      <c r="L54" s="215"/>
      <c r="M54" s="215"/>
      <c r="N54" s="215"/>
      <c r="O54" s="215"/>
      <c r="P54" s="215"/>
      <c r="Q54" s="229"/>
      <c r="R54" s="229"/>
      <c r="S54" s="251">
        <f>G54</f>
        <v>2011</v>
      </c>
      <c r="T54" s="229"/>
      <c r="U54" s="229"/>
      <c r="V54" s="229"/>
      <c r="W54" s="229"/>
      <c r="X54" s="229"/>
      <c r="Y54" s="229"/>
      <c r="Z54" s="229"/>
      <c r="AA54" s="229"/>
      <c r="AB54" s="229"/>
      <c r="AC54" s="229"/>
    </row>
    <row r="55" spans="1:29"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c r="AC55" s="229"/>
    </row>
    <row r="56" spans="1:29" ht="12.75">
      <c r="A56" s="854" t="s">
        <v>48</v>
      </c>
      <c r="B56" s="854" t="s">
        <v>44</v>
      </c>
      <c r="C56" s="314" t="s">
        <v>54</v>
      </c>
      <c r="D56" s="854" t="s">
        <v>55</v>
      </c>
      <c r="E56" s="271" t="s">
        <v>115</v>
      </c>
      <c r="F56" s="315">
        <v>1</v>
      </c>
      <c r="G56" s="314">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80" t="s">
        <v>189</v>
      </c>
      <c r="AB56" s="229"/>
      <c r="AC56" s="229"/>
    </row>
    <row r="57" spans="1:29" ht="13.5" thickBot="1">
      <c r="A57" s="855"/>
      <c r="B57" s="855"/>
      <c r="C57" s="319" t="s">
        <v>49</v>
      </c>
      <c r="D57" s="855"/>
      <c r="E57" s="273" t="s">
        <v>113</v>
      </c>
      <c r="F57" s="316" t="str">
        <f>'Base Data'!$I13</f>
        <v>FEES &amp; TAXES</v>
      </c>
      <c r="G57" s="316">
        <f>'Base Data'!$I14</f>
        <v>0</v>
      </c>
      <c r="H57" s="325">
        <f>'Base Data'!$I15</f>
        <v>0</v>
      </c>
      <c r="I57" s="325">
        <f>'Base Data'!$I16</f>
        <v>0</v>
      </c>
      <c r="J57" s="325">
        <f>'Base Data'!$I17</f>
        <v>0</v>
      </c>
      <c r="K57" s="325">
        <f>'Base Data'!$I18</f>
        <v>0</v>
      </c>
      <c r="L57" s="325">
        <f>'Base Data'!$I19</f>
        <v>0</v>
      </c>
      <c r="M57" s="325">
        <f>'Base Data'!$I20</f>
        <v>0</v>
      </c>
      <c r="N57" s="325">
        <f>'Base Data'!$I21</f>
        <v>0</v>
      </c>
      <c r="O57" s="325">
        <f>'Base Data'!$I22</f>
        <v>0</v>
      </c>
      <c r="P57" s="325">
        <f>'Base Data'!$I23</f>
        <v>0</v>
      </c>
      <c r="Q57" s="325">
        <f>'Base Data'!$I24</f>
        <v>0</v>
      </c>
      <c r="R57" s="325">
        <f>'Base Data'!$I25</f>
        <v>0</v>
      </c>
      <c r="S57" s="325">
        <f>'Base Data'!$I26</f>
        <v>0</v>
      </c>
      <c r="T57" s="325">
        <f>'Base Data'!$I27</f>
        <v>0</v>
      </c>
      <c r="U57" s="325">
        <f>'Base Data'!$I28</f>
        <v>0</v>
      </c>
      <c r="V57" s="325">
        <f>'Base Data'!$I29</f>
        <v>0</v>
      </c>
      <c r="W57" s="325">
        <f>'Base Data'!$I30</f>
        <v>0</v>
      </c>
      <c r="X57" s="325">
        <f>'Base Data'!$I31</f>
        <v>0</v>
      </c>
      <c r="Y57" s="325">
        <f>'Base Data'!$I32</f>
        <v>0</v>
      </c>
      <c r="Z57" s="855"/>
      <c r="AA57" s="881"/>
      <c r="AB57" s="229"/>
      <c r="AC57" s="229"/>
    </row>
    <row r="58" spans="1:29" ht="12.75">
      <c r="A58" s="113"/>
      <c r="B58" s="114"/>
      <c r="C58" s="114" t="s">
        <v>105</v>
      </c>
      <c r="D58" s="123">
        <v>0</v>
      </c>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c r="AC58" s="229"/>
    </row>
    <row r="59" spans="1:29"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c r="AC59" s="229"/>
    </row>
    <row r="60" spans="1:29"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c r="AC60" s="229"/>
    </row>
    <row r="61" spans="1:29"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c r="AC61" s="229"/>
    </row>
    <row r="62" spans="1:29"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c r="AC62" s="229"/>
    </row>
    <row r="63" spans="1:29"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c r="AC63" s="229"/>
    </row>
    <row r="64" spans="1:29"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c r="AC64" s="229"/>
    </row>
    <row r="65" spans="1:29"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c r="AC65" s="229"/>
    </row>
    <row r="66" spans="1:29"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c r="AC66" s="229"/>
    </row>
    <row r="67" spans="1:29"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c r="AC67" s="229"/>
    </row>
    <row r="68" spans="1:29"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c r="AC68" s="229"/>
    </row>
    <row r="69" spans="1:29"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c r="AC69" s="229"/>
    </row>
    <row r="70" spans="1:29"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c r="AC70" s="229"/>
    </row>
    <row r="71" spans="1:29"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c r="AC71" s="229"/>
    </row>
    <row r="72" spans="1:29"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c r="AC72" s="229"/>
    </row>
    <row r="73" spans="1:29"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c r="AC73" s="229"/>
    </row>
    <row r="74" spans="1:29"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c r="AC74" s="229"/>
    </row>
    <row r="75" spans="1:29"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c r="AC75" s="229"/>
    </row>
    <row r="76" spans="1:29"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c r="AC76" s="229"/>
    </row>
    <row r="77" spans="1:29"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c r="AC77" s="229"/>
    </row>
    <row r="78" spans="1:29"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c r="AC78" s="229"/>
    </row>
    <row r="79" spans="1:29"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c r="AC79" s="229"/>
    </row>
    <row r="80" spans="1:29"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c r="AC80" s="229"/>
    </row>
    <row r="81" spans="1:29"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c r="AC81" s="229"/>
    </row>
    <row r="82" spans="1:29"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c r="AC82" s="229"/>
    </row>
    <row r="83" spans="1:29"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c r="AC83" s="229"/>
    </row>
    <row r="84" spans="1:29"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c r="AC84" s="229"/>
    </row>
    <row r="85" spans="1:29"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c r="AC85" s="229"/>
    </row>
    <row r="86" spans="1:29"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c r="AC86" s="229"/>
    </row>
    <row r="87" spans="1:29"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c r="AC87" s="229"/>
    </row>
    <row r="88" spans="1:29"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c r="AC88" s="229"/>
    </row>
    <row r="89" spans="1:29"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c r="AC89" s="229"/>
    </row>
    <row r="90" spans="1:29"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c r="AC90" s="229"/>
    </row>
    <row r="91" spans="1:29"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c r="AC91" s="229"/>
    </row>
    <row r="92" spans="1:29"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c r="AC92" s="229"/>
    </row>
    <row r="93" spans="1:29"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c r="AC93" s="229"/>
    </row>
    <row r="94" spans="1:29"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c r="AC94" s="229"/>
    </row>
    <row r="95" spans="1:29"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c r="AC95" s="229"/>
    </row>
    <row r="96" spans="1:29"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c r="AC96" s="229"/>
    </row>
    <row r="97" spans="1:29"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c r="AC97" s="229"/>
    </row>
    <row r="98" spans="1:29"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c r="AC98" s="229"/>
    </row>
    <row r="99" spans="1:29" ht="12.75">
      <c r="A99" s="230"/>
      <c r="B99" s="231" t="s">
        <v>57</v>
      </c>
      <c r="C99" s="231"/>
      <c r="D99" s="232">
        <f>SUM(F99:Y99)</f>
        <v>0</v>
      </c>
      <c r="E99" s="233"/>
      <c r="F99" s="234">
        <f aca="true" t="shared" si="4" ref="F99:O99">SUM(F58:F98)</f>
        <v>0</v>
      </c>
      <c r="G99" s="234">
        <f t="shared" si="4"/>
        <v>0</v>
      </c>
      <c r="H99" s="234">
        <f t="shared" si="4"/>
        <v>0</v>
      </c>
      <c r="I99" s="234">
        <f t="shared" si="4"/>
        <v>0</v>
      </c>
      <c r="J99" s="234">
        <f t="shared" si="4"/>
        <v>0</v>
      </c>
      <c r="K99" s="234">
        <f t="shared" si="4"/>
        <v>0</v>
      </c>
      <c r="L99" s="234">
        <f t="shared" si="4"/>
        <v>0</v>
      </c>
      <c r="M99" s="234">
        <f t="shared" si="4"/>
        <v>0</v>
      </c>
      <c r="N99" s="234">
        <f t="shared" si="4"/>
        <v>0</v>
      </c>
      <c r="O99" s="234">
        <f t="shared" si="4"/>
        <v>0</v>
      </c>
      <c r="P99" s="234">
        <f aca="true" t="shared" si="5" ref="P99:Y99">SUM(P58:P98)</f>
        <v>0</v>
      </c>
      <c r="Q99" s="234">
        <f t="shared" si="5"/>
        <v>0</v>
      </c>
      <c r="R99" s="234">
        <f t="shared" si="5"/>
        <v>0</v>
      </c>
      <c r="S99" s="234">
        <f t="shared" si="5"/>
        <v>0</v>
      </c>
      <c r="T99" s="234">
        <f t="shared" si="5"/>
        <v>0</v>
      </c>
      <c r="U99" s="234">
        <f t="shared" si="5"/>
        <v>0</v>
      </c>
      <c r="V99" s="234">
        <f t="shared" si="5"/>
        <v>0</v>
      </c>
      <c r="W99" s="234">
        <f t="shared" si="5"/>
        <v>0</v>
      </c>
      <c r="X99" s="234">
        <f t="shared" si="5"/>
        <v>0</v>
      </c>
      <c r="Y99" s="234">
        <f t="shared" si="5"/>
        <v>0</v>
      </c>
      <c r="Z99" s="235"/>
      <c r="AA99" s="229"/>
      <c r="AB99" s="229"/>
      <c r="AC99" s="229"/>
    </row>
    <row r="100" spans="1:29" ht="12.75">
      <c r="A100" s="230"/>
      <c r="B100" s="231" t="s">
        <v>51</v>
      </c>
      <c r="C100" s="231"/>
      <c r="D100" s="232">
        <f>'MONTH 9'!D101</f>
        <v>0</v>
      </c>
      <c r="E100" s="233"/>
      <c r="F100" s="234">
        <f>'MONTH 9'!F101</f>
        <v>0</v>
      </c>
      <c r="G100" s="234">
        <f>'MONTH 9'!G101</f>
        <v>0</v>
      </c>
      <c r="H100" s="234">
        <f>'MONTH 9'!H101</f>
        <v>0</v>
      </c>
      <c r="I100" s="234">
        <f>'MONTH 9'!I101</f>
        <v>0</v>
      </c>
      <c r="J100" s="234">
        <f>'MONTH 9'!J101</f>
        <v>0</v>
      </c>
      <c r="K100" s="234">
        <f>'MONTH 9'!K101</f>
        <v>0</v>
      </c>
      <c r="L100" s="234">
        <f>'MONTH 9'!L101</f>
        <v>0</v>
      </c>
      <c r="M100" s="234">
        <f>'MONTH 9'!M101</f>
        <v>0</v>
      </c>
      <c r="N100" s="234">
        <f>'MONTH 9'!N101</f>
        <v>0</v>
      </c>
      <c r="O100" s="234">
        <f>'MONTH 9'!O101</f>
        <v>0</v>
      </c>
      <c r="P100" s="234">
        <f>'MONTH 9'!P101</f>
        <v>0</v>
      </c>
      <c r="Q100" s="234">
        <f>'MONTH 9'!Q101</f>
        <v>0</v>
      </c>
      <c r="R100" s="234">
        <f>'MONTH 9'!R101</f>
        <v>0</v>
      </c>
      <c r="S100" s="234">
        <f>'MONTH 9'!S101</f>
        <v>0</v>
      </c>
      <c r="T100" s="234">
        <f>'MONTH 9'!T101</f>
        <v>0</v>
      </c>
      <c r="U100" s="234">
        <f>'MONTH 9'!U101</f>
        <v>0</v>
      </c>
      <c r="V100" s="234">
        <f>'MONTH 9'!V101</f>
        <v>0</v>
      </c>
      <c r="W100" s="234">
        <f>'MONTH 9'!W101</f>
        <v>0</v>
      </c>
      <c r="X100" s="234">
        <f>'MONTH 9'!X101</f>
        <v>0</v>
      </c>
      <c r="Y100" s="234">
        <f>'MONTH 9'!Y101</f>
        <v>0</v>
      </c>
      <c r="Z100" s="235"/>
      <c r="AA100" s="229"/>
      <c r="AB100" s="229"/>
      <c r="AC100" s="229"/>
    </row>
    <row r="101" spans="1:29" ht="13.5" thickBot="1">
      <c r="A101" s="236"/>
      <c r="B101" s="237" t="s">
        <v>52</v>
      </c>
      <c r="C101" s="237"/>
      <c r="D101" s="238">
        <f>D99+D100</f>
        <v>0</v>
      </c>
      <c r="E101" s="239"/>
      <c r="F101" s="240">
        <f aca="true" t="shared" si="6" ref="F101:O101">F99+F100</f>
        <v>0</v>
      </c>
      <c r="G101" s="240">
        <f t="shared" si="6"/>
        <v>0</v>
      </c>
      <c r="H101" s="240">
        <f t="shared" si="6"/>
        <v>0</v>
      </c>
      <c r="I101" s="240">
        <f t="shared" si="6"/>
        <v>0</v>
      </c>
      <c r="J101" s="240">
        <f t="shared" si="6"/>
        <v>0</v>
      </c>
      <c r="K101" s="240">
        <f t="shared" si="6"/>
        <v>0</v>
      </c>
      <c r="L101" s="240">
        <f t="shared" si="6"/>
        <v>0</v>
      </c>
      <c r="M101" s="240">
        <f t="shared" si="6"/>
        <v>0</v>
      </c>
      <c r="N101" s="240">
        <f t="shared" si="6"/>
        <v>0</v>
      </c>
      <c r="O101" s="240">
        <f t="shared" si="6"/>
        <v>0</v>
      </c>
      <c r="P101" s="240">
        <f aca="true" t="shared" si="7" ref="P101:Y101">P99+P100</f>
        <v>0</v>
      </c>
      <c r="Q101" s="240">
        <f t="shared" si="7"/>
        <v>0</v>
      </c>
      <c r="R101" s="240">
        <f t="shared" si="7"/>
        <v>0</v>
      </c>
      <c r="S101" s="240">
        <f t="shared" si="7"/>
        <v>0</v>
      </c>
      <c r="T101" s="240">
        <f t="shared" si="7"/>
        <v>0</v>
      </c>
      <c r="U101" s="240">
        <f t="shared" si="7"/>
        <v>0</v>
      </c>
      <c r="V101" s="240">
        <f t="shared" si="7"/>
        <v>0</v>
      </c>
      <c r="W101" s="240">
        <f t="shared" si="7"/>
        <v>0</v>
      </c>
      <c r="X101" s="240">
        <f t="shared" si="7"/>
        <v>0</v>
      </c>
      <c r="Y101" s="240">
        <f t="shared" si="7"/>
        <v>0</v>
      </c>
      <c r="Z101" s="241"/>
      <c r="AA101" s="229"/>
      <c r="AB101" s="229"/>
      <c r="AC101" s="229"/>
    </row>
    <row r="102" spans="1:29"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row>
    <row r="103" spans="1:29"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row>
    <row r="104" spans="1:29"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row>
    <row r="105" spans="1:29"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row>
    <row r="106" spans="1:29" ht="12.75">
      <c r="A106" s="229"/>
      <c r="B106" s="229"/>
      <c r="C106" s="229"/>
      <c r="D106" s="229"/>
      <c r="E106" s="245"/>
      <c r="F106" s="229"/>
      <c r="G106" s="244"/>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row>
    <row r="107" spans="1:29" ht="12.75">
      <c r="A107" s="229"/>
      <c r="B107" s="229"/>
      <c r="C107" s="229"/>
      <c r="D107" s="229"/>
      <c r="E107" s="245"/>
      <c r="F107" s="229"/>
      <c r="G107" s="244"/>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row>
  </sheetData>
  <sheetProtection password="C49E" sheet="1" objects="1" scenarios="1" formatCells="0" selectLockedCells="1"/>
  <mergeCells count="8">
    <mergeCell ref="Z56:Z57"/>
    <mergeCell ref="AA56:AA57"/>
    <mergeCell ref="A5:A6"/>
    <mergeCell ref="B5:B6"/>
    <mergeCell ref="F5:F6"/>
    <mergeCell ref="A56:A57"/>
    <mergeCell ref="B56:B57"/>
    <mergeCell ref="D56:D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29.xml><?xml version="1.0" encoding="utf-8"?>
<worksheet xmlns="http://schemas.openxmlformats.org/spreadsheetml/2006/main" xmlns:r="http://schemas.openxmlformats.org/officeDocument/2006/relationships">
  <sheetPr codeName="Sheet28"/>
  <dimension ref="A1:P98"/>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8.28125" style="0" customWidth="1"/>
    <col min="7" max="7" width="19.2812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5.75">
      <c r="A4" s="858" t="s">
        <v>58</v>
      </c>
      <c r="B4" s="859"/>
      <c r="C4" s="859"/>
      <c r="D4" s="859"/>
      <c r="E4" s="859"/>
      <c r="F4" s="878"/>
      <c r="G4" s="588"/>
      <c r="H4" s="588"/>
      <c r="I4" s="588"/>
      <c r="J4" s="588"/>
      <c r="K4" s="588"/>
      <c r="L4" s="588"/>
      <c r="M4" s="588"/>
      <c r="N4" s="588"/>
      <c r="O4" s="588"/>
      <c r="P4" s="588"/>
    </row>
    <row r="5" spans="1:16" ht="12.75">
      <c r="A5" s="45"/>
      <c r="B5" s="37"/>
      <c r="C5" s="37"/>
      <c r="D5" s="37"/>
      <c r="E5" s="37"/>
      <c r="F5" s="44"/>
      <c r="G5" s="588"/>
      <c r="H5" s="588"/>
      <c r="I5" s="588"/>
      <c r="J5" s="588"/>
      <c r="K5" s="588"/>
      <c r="L5" s="588"/>
      <c r="M5" s="588"/>
      <c r="N5" s="588"/>
      <c r="O5" s="588"/>
      <c r="P5" s="588"/>
    </row>
    <row r="6" spans="1:16" ht="12.75">
      <c r="A6" s="46"/>
      <c r="B6" s="420" t="s">
        <v>163</v>
      </c>
      <c r="C6" s="571" t="str">
        <f>'Base Data'!C20</f>
        <v>April</v>
      </c>
      <c r="D6" s="614">
        <f>'Base Data'!D20</f>
        <v>2011</v>
      </c>
      <c r="E6" s="37"/>
      <c r="F6" s="44"/>
      <c r="G6" s="588"/>
      <c r="H6" s="588"/>
      <c r="I6" s="588"/>
      <c r="J6" s="588"/>
      <c r="K6" s="588"/>
      <c r="L6" s="588"/>
      <c r="M6" s="588"/>
      <c r="N6" s="588"/>
      <c r="O6" s="588"/>
      <c r="P6" s="588"/>
    </row>
    <row r="7" spans="1:16" ht="12.75">
      <c r="A7" s="47"/>
      <c r="B7" s="37"/>
      <c r="C7" s="37"/>
      <c r="D7" s="37"/>
      <c r="E7" s="37"/>
      <c r="F7" s="44"/>
      <c r="G7" s="588"/>
      <c r="H7" s="588"/>
      <c r="I7" s="588"/>
      <c r="J7" s="588"/>
      <c r="K7" s="588"/>
      <c r="L7" s="588"/>
      <c r="M7" s="588"/>
      <c r="N7" s="588"/>
      <c r="O7" s="588"/>
      <c r="P7" s="588"/>
    </row>
    <row r="8" spans="1:16" ht="12.75" customHeight="1">
      <c r="A8" s="47"/>
      <c r="B8" s="37"/>
      <c r="C8" s="37" t="s">
        <v>59</v>
      </c>
      <c r="D8" s="37"/>
      <c r="E8" s="587" t="s">
        <v>60</v>
      </c>
      <c r="F8" s="56">
        <v>0</v>
      </c>
      <c r="G8" s="588"/>
      <c r="H8" s="865" t="s">
        <v>175</v>
      </c>
      <c r="I8" s="866"/>
      <c r="J8" s="866"/>
      <c r="K8" s="866"/>
      <c r="L8" s="866"/>
      <c r="M8" s="866"/>
      <c r="N8" s="867"/>
      <c r="O8" s="588"/>
      <c r="P8" s="588"/>
    </row>
    <row r="9" spans="1:16" ht="12.75">
      <c r="A9" s="47"/>
      <c r="B9" s="37"/>
      <c r="C9" s="37" t="s">
        <v>61</v>
      </c>
      <c r="D9" s="37"/>
      <c r="E9" s="37"/>
      <c r="F9" s="99">
        <f>'MONTH 10'!D48-'MONTH 10'!F48</f>
        <v>0</v>
      </c>
      <c r="G9" s="588"/>
      <c r="H9" s="868"/>
      <c r="I9" s="869"/>
      <c r="J9" s="869"/>
      <c r="K9" s="869"/>
      <c r="L9" s="869"/>
      <c r="M9" s="869"/>
      <c r="N9" s="870"/>
      <c r="O9" s="588"/>
      <c r="P9" s="588"/>
    </row>
    <row r="10" spans="1:16" ht="12.75">
      <c r="A10" s="47" t="s">
        <v>126</v>
      </c>
      <c r="B10" s="37"/>
      <c r="C10" s="37"/>
      <c r="D10" s="48" t="s">
        <v>127</v>
      </c>
      <c r="E10" s="48"/>
      <c r="F10" s="44"/>
      <c r="G10" s="588"/>
      <c r="H10" s="868"/>
      <c r="I10" s="869"/>
      <c r="J10" s="869"/>
      <c r="K10" s="869"/>
      <c r="L10" s="869"/>
      <c r="M10" s="869"/>
      <c r="N10" s="870"/>
      <c r="O10" s="588"/>
      <c r="P10" s="588"/>
    </row>
    <row r="11" spans="1:16" ht="12.75">
      <c r="A11" s="45" t="s">
        <v>62</v>
      </c>
      <c r="B11" s="49" t="s">
        <v>63</v>
      </c>
      <c r="C11" s="37"/>
      <c r="D11" s="48" t="s">
        <v>62</v>
      </c>
      <c r="E11" s="49" t="s">
        <v>63</v>
      </c>
      <c r="F11" s="44"/>
      <c r="G11" s="588"/>
      <c r="H11" s="868"/>
      <c r="I11" s="869"/>
      <c r="J11" s="869"/>
      <c r="K11" s="869"/>
      <c r="L11" s="869"/>
      <c r="M11" s="869"/>
      <c r="N11" s="870"/>
      <c r="O11" s="588"/>
      <c r="P11" s="588"/>
    </row>
    <row r="12" spans="1:16" ht="12.75">
      <c r="A12" s="100" t="str">
        <f>IF('MONTH 10'!E58&gt;0,"",'MONTH 10'!C58)</f>
        <v>.</v>
      </c>
      <c r="B12" s="101">
        <f>IF('MONTH 10'!E58&gt;=1,"",'MONTH 10'!D58)</f>
        <v>0</v>
      </c>
      <c r="C12" s="37"/>
      <c r="D12" s="98">
        <f>'Month 9 Sum'!D12</f>
        <v>0</v>
      </c>
      <c r="E12" s="73">
        <f>'Month 9 Sum'!E12</f>
        <v>0</v>
      </c>
      <c r="F12" s="44"/>
      <c r="G12" s="588"/>
      <c r="H12" s="868"/>
      <c r="I12" s="869"/>
      <c r="J12" s="869"/>
      <c r="K12" s="869"/>
      <c r="L12" s="869"/>
      <c r="M12" s="869"/>
      <c r="N12" s="870"/>
      <c r="O12" s="588"/>
      <c r="P12" s="588"/>
    </row>
    <row r="13" spans="1:16" ht="12.75">
      <c r="A13" s="100" t="str">
        <f>IF('MONTH 10'!E59&gt;0,"",'MONTH 10'!C59)</f>
        <v>.</v>
      </c>
      <c r="B13" s="101">
        <f>IF('MONTH 10'!E59&gt;=1,"",'MONTH 10'!D59)</f>
        <v>0</v>
      </c>
      <c r="C13" s="37"/>
      <c r="D13" s="98">
        <f>'Month 9 Sum'!D13</f>
        <v>0</v>
      </c>
      <c r="E13" s="73">
        <f>'Month 9 Sum'!E13</f>
        <v>0</v>
      </c>
      <c r="F13" s="44"/>
      <c r="G13" s="588"/>
      <c r="H13" s="868"/>
      <c r="I13" s="869"/>
      <c r="J13" s="869"/>
      <c r="K13" s="869"/>
      <c r="L13" s="869"/>
      <c r="M13" s="869"/>
      <c r="N13" s="870"/>
      <c r="O13" s="588"/>
      <c r="P13" s="588"/>
    </row>
    <row r="14" spans="1:16" ht="12.75">
      <c r="A14" s="100" t="str">
        <f>IF('MONTH 10'!E60&gt;0,"",'MONTH 10'!C60)</f>
        <v>.</v>
      </c>
      <c r="B14" s="101">
        <f>IF('MONTH 10'!E60&gt;=1,"",'MONTH 10'!D60)</f>
        <v>0</v>
      </c>
      <c r="C14" s="37"/>
      <c r="D14" s="98">
        <f>'Month 9 Sum'!D14</f>
        <v>0</v>
      </c>
      <c r="E14" s="73">
        <f>'Month 9 Sum'!E14</f>
        <v>0</v>
      </c>
      <c r="F14" s="44"/>
      <c r="G14" s="588"/>
      <c r="H14" s="868"/>
      <c r="I14" s="869"/>
      <c r="J14" s="869"/>
      <c r="K14" s="869"/>
      <c r="L14" s="869"/>
      <c r="M14" s="869"/>
      <c r="N14" s="870"/>
      <c r="O14" s="588"/>
      <c r="P14" s="588"/>
    </row>
    <row r="15" spans="1:16" ht="12.75">
      <c r="A15" s="100" t="str">
        <f>IF('MONTH 10'!E61&gt;0,"",'MONTH 10'!C61)</f>
        <v>.</v>
      </c>
      <c r="B15" s="101">
        <f>IF('MONTH 10'!E61&gt;=1,"",'MONTH 10'!D61)</f>
        <v>0</v>
      </c>
      <c r="C15" s="37"/>
      <c r="D15" s="98">
        <f>'Month 9 Sum'!D15</f>
        <v>0</v>
      </c>
      <c r="E15" s="73">
        <f>'Month 9 Sum'!E15</f>
        <v>0</v>
      </c>
      <c r="F15" s="44"/>
      <c r="G15" s="588"/>
      <c r="H15" s="868"/>
      <c r="I15" s="869"/>
      <c r="J15" s="869"/>
      <c r="K15" s="869"/>
      <c r="L15" s="869"/>
      <c r="M15" s="869"/>
      <c r="N15" s="870"/>
      <c r="O15" s="588"/>
      <c r="P15" s="588"/>
    </row>
    <row r="16" spans="1:16" ht="12.75">
      <c r="A16" s="100" t="str">
        <f>IF('MONTH 10'!E62&gt;0,"",'MONTH 10'!C62)</f>
        <v>.</v>
      </c>
      <c r="B16" s="101">
        <f>IF('MONTH 10'!E62&gt;=1,"",'MONTH 10'!D62)</f>
        <v>0</v>
      </c>
      <c r="C16" s="37"/>
      <c r="D16" s="98">
        <f>'Month 9 Sum'!D16</f>
        <v>0</v>
      </c>
      <c r="E16" s="73">
        <f>'Month 9 Sum'!E16</f>
        <v>0</v>
      </c>
      <c r="F16" s="44"/>
      <c r="G16" s="588"/>
      <c r="H16" s="868"/>
      <c r="I16" s="869"/>
      <c r="J16" s="869"/>
      <c r="K16" s="869"/>
      <c r="L16" s="869"/>
      <c r="M16" s="869"/>
      <c r="N16" s="870"/>
      <c r="O16" s="588"/>
      <c r="P16" s="588"/>
    </row>
    <row r="17" spans="1:16" ht="12.75">
      <c r="A17" s="100" t="str">
        <f>IF('MONTH 10'!E63&gt;0,"",'MONTH 10'!C63)</f>
        <v>.</v>
      </c>
      <c r="B17" s="101">
        <f>IF('MONTH 10'!E63&gt;=1,"",'MONTH 10'!D63)</f>
        <v>0</v>
      </c>
      <c r="C17" s="37"/>
      <c r="D17" s="98">
        <f>'Month 9 Sum'!D17</f>
        <v>0</v>
      </c>
      <c r="E17" s="73">
        <f>'Month 9 Sum'!E17</f>
        <v>0</v>
      </c>
      <c r="F17" s="44"/>
      <c r="G17" s="588"/>
      <c r="H17" s="868"/>
      <c r="I17" s="869"/>
      <c r="J17" s="869"/>
      <c r="K17" s="869"/>
      <c r="L17" s="869"/>
      <c r="M17" s="869"/>
      <c r="N17" s="870"/>
      <c r="O17" s="588"/>
      <c r="P17" s="588"/>
    </row>
    <row r="18" spans="1:16" ht="12.75">
      <c r="A18" s="100" t="str">
        <f>IF('MONTH 10'!E64&gt;0,"",'MONTH 10'!C64)</f>
        <v>.</v>
      </c>
      <c r="B18" s="101">
        <f>IF('MONTH 10'!E64&gt;=1,"",'MONTH 10'!D64)</f>
        <v>0</v>
      </c>
      <c r="C18" s="37"/>
      <c r="D18" s="98">
        <f>'Month 9 Sum'!D18</f>
        <v>0</v>
      </c>
      <c r="E18" s="73">
        <f>'Month 9 Sum'!E18</f>
        <v>0</v>
      </c>
      <c r="F18" s="44"/>
      <c r="G18" s="588"/>
      <c r="H18" s="868"/>
      <c r="I18" s="869"/>
      <c r="J18" s="869"/>
      <c r="K18" s="869"/>
      <c r="L18" s="869"/>
      <c r="M18" s="869"/>
      <c r="N18" s="870"/>
      <c r="O18" s="588"/>
      <c r="P18" s="588"/>
    </row>
    <row r="19" spans="1:16" ht="12.75">
      <c r="A19" s="100" t="str">
        <f>IF('MONTH 10'!E65&gt;0,"",'MONTH 10'!C65)</f>
        <v>.</v>
      </c>
      <c r="B19" s="101">
        <f>IF('MONTH 10'!E65&gt;=1,"",'MONTH 10'!D65)</f>
        <v>0</v>
      </c>
      <c r="C19" s="37"/>
      <c r="D19" s="98">
        <f>'Month 9 Sum'!D19</f>
        <v>0</v>
      </c>
      <c r="E19" s="73">
        <f>'Month 9 Sum'!E19</f>
        <v>0</v>
      </c>
      <c r="F19" s="44"/>
      <c r="G19" s="588"/>
      <c r="H19" s="868"/>
      <c r="I19" s="869"/>
      <c r="J19" s="869"/>
      <c r="K19" s="869"/>
      <c r="L19" s="869"/>
      <c r="M19" s="869"/>
      <c r="N19" s="870"/>
      <c r="O19" s="588"/>
      <c r="P19" s="588"/>
    </row>
    <row r="20" spans="1:16" ht="12.75">
      <c r="A20" s="100" t="str">
        <f>IF('MONTH 10'!E66&gt;0,"",'MONTH 10'!C66)</f>
        <v>.</v>
      </c>
      <c r="B20" s="101">
        <f>IF('MONTH 10'!E66&gt;=1,"",'MONTH 10'!D66)</f>
        <v>0</v>
      </c>
      <c r="C20" s="37"/>
      <c r="D20" s="98">
        <f>'Month 9 Sum'!D20</f>
        <v>0</v>
      </c>
      <c r="E20" s="73">
        <f>'Month 9 Sum'!E20</f>
        <v>0</v>
      </c>
      <c r="F20" s="44"/>
      <c r="G20" s="588"/>
      <c r="H20" s="868"/>
      <c r="I20" s="869"/>
      <c r="J20" s="869"/>
      <c r="K20" s="869"/>
      <c r="L20" s="869"/>
      <c r="M20" s="869"/>
      <c r="N20" s="870"/>
      <c r="O20" s="588"/>
      <c r="P20" s="588"/>
    </row>
    <row r="21" spans="1:16" ht="12.75">
      <c r="A21" s="100" t="str">
        <f>IF('MONTH 10'!E67&gt;0,"",'MONTH 10'!C67)</f>
        <v>.</v>
      </c>
      <c r="B21" s="101">
        <f>IF('MONTH 10'!E67&gt;=1,"",'MONTH 10'!D67)</f>
        <v>0</v>
      </c>
      <c r="C21" s="37"/>
      <c r="D21" s="98">
        <f>'Month 9 Sum'!D21</f>
        <v>0</v>
      </c>
      <c r="E21" s="73">
        <f>'Month 9 Sum'!E21</f>
        <v>0</v>
      </c>
      <c r="F21" s="44"/>
      <c r="G21" s="588"/>
      <c r="H21" s="868"/>
      <c r="I21" s="869"/>
      <c r="J21" s="869"/>
      <c r="K21" s="869"/>
      <c r="L21" s="869"/>
      <c r="M21" s="869"/>
      <c r="N21" s="870"/>
      <c r="O21" s="588"/>
      <c r="P21" s="588"/>
    </row>
    <row r="22" spans="1:16" ht="12.75">
      <c r="A22" s="100" t="str">
        <f>IF('MONTH 10'!E68&gt;0,"",'MONTH 10'!C68)</f>
        <v>.</v>
      </c>
      <c r="B22" s="101">
        <f>IF('MONTH 10'!E68&gt;=1,"",'MONTH 10'!D68)</f>
        <v>0</v>
      </c>
      <c r="C22" s="37"/>
      <c r="D22" s="98">
        <f>'Month 9 Sum'!D22</f>
        <v>0</v>
      </c>
      <c r="E22" s="73">
        <f>'Month 9 Sum'!E22</f>
        <v>0</v>
      </c>
      <c r="F22" s="44"/>
      <c r="G22" s="588"/>
      <c r="H22" s="868"/>
      <c r="I22" s="869"/>
      <c r="J22" s="869"/>
      <c r="K22" s="869"/>
      <c r="L22" s="869"/>
      <c r="M22" s="869"/>
      <c r="N22" s="870"/>
      <c r="O22" s="588"/>
      <c r="P22" s="588"/>
    </row>
    <row r="23" spans="1:16" ht="13.5" thickBot="1">
      <c r="A23" s="100" t="str">
        <f>IF('MONTH 10'!E69&gt;0,"",'MONTH 10'!C69)</f>
        <v>.</v>
      </c>
      <c r="B23" s="101">
        <f>IF('MONTH 10'!E69&gt;=1,"",'MONTH 10'!D69)</f>
        <v>0</v>
      </c>
      <c r="C23" s="37"/>
      <c r="D23" s="98">
        <f>'Month 9 Sum'!D23</f>
        <v>0</v>
      </c>
      <c r="E23" s="73">
        <f>'Month 9 Sum'!E23</f>
        <v>0</v>
      </c>
      <c r="F23" s="44"/>
      <c r="G23" s="588"/>
      <c r="H23" s="871"/>
      <c r="I23" s="872"/>
      <c r="J23" s="872"/>
      <c r="K23" s="872"/>
      <c r="L23" s="872"/>
      <c r="M23" s="872"/>
      <c r="N23" s="873"/>
      <c r="O23" s="588"/>
      <c r="P23" s="588"/>
    </row>
    <row r="24" spans="1:16" ht="13.5" thickTop="1">
      <c r="A24" s="100" t="str">
        <f>IF('MONTH 10'!E70&gt;0,"",'MONTH 10'!C70)</f>
        <v>.</v>
      </c>
      <c r="B24" s="101">
        <f>IF('MONTH 10'!E70&gt;=1,"",'MONTH 10'!D70)</f>
        <v>0</v>
      </c>
      <c r="C24" s="37"/>
      <c r="D24" s="98">
        <f>'Month 9 Sum'!D24</f>
        <v>0</v>
      </c>
      <c r="E24" s="73">
        <f>'Month 9 Sum'!E24</f>
        <v>0</v>
      </c>
      <c r="F24" s="44"/>
      <c r="G24" s="588"/>
      <c r="H24" s="588"/>
      <c r="I24" s="588"/>
      <c r="J24" s="588"/>
      <c r="K24" s="588"/>
      <c r="L24" s="588"/>
      <c r="M24" s="588"/>
      <c r="N24" s="588"/>
      <c r="O24" s="588"/>
      <c r="P24" s="588"/>
    </row>
    <row r="25" spans="1:16" ht="12.75">
      <c r="A25" s="100" t="str">
        <f>IF('MONTH 10'!E71&gt;0,"",'MONTH 10'!C71)</f>
        <v>.</v>
      </c>
      <c r="B25" s="101">
        <f>IF('MONTH 10'!E71&gt;=1,"",'MONTH 10'!D71)</f>
        <v>0</v>
      </c>
      <c r="C25" s="37"/>
      <c r="D25" s="98">
        <f>'Month 9 Sum'!D25</f>
        <v>0</v>
      </c>
      <c r="E25" s="73">
        <f>'Month 9 Sum'!E25</f>
        <v>0</v>
      </c>
      <c r="F25" s="44"/>
      <c r="G25" s="588"/>
      <c r="H25" s="882" t="s">
        <v>158</v>
      </c>
      <c r="I25" s="882"/>
      <c r="J25" s="882"/>
      <c r="K25" s="882"/>
      <c r="L25" s="882"/>
      <c r="M25" s="588"/>
      <c r="N25" s="588"/>
      <c r="O25" s="588"/>
      <c r="P25" s="588"/>
    </row>
    <row r="26" spans="1:16" ht="12.75">
      <c r="A26" s="100" t="str">
        <f>IF('MONTH 10'!E72&gt;0,"",'MONTH 10'!C72)</f>
        <v>.</v>
      </c>
      <c r="B26" s="101">
        <f>IF('MONTH 10'!E72&gt;=1,"",'MONTH 10'!D72)</f>
        <v>0</v>
      </c>
      <c r="C26" s="37"/>
      <c r="D26" s="98">
        <f>'Month 9 Sum'!D26</f>
        <v>0</v>
      </c>
      <c r="E26" s="73">
        <f>'Month 9 Sum'!E26</f>
        <v>0</v>
      </c>
      <c r="F26" s="44"/>
      <c r="G26" s="588"/>
      <c r="H26" s="588"/>
      <c r="I26" s="588"/>
      <c r="J26" s="588"/>
      <c r="K26" s="588"/>
      <c r="L26" s="588"/>
      <c r="M26" s="588"/>
      <c r="N26" s="588"/>
      <c r="O26" s="588"/>
      <c r="P26" s="588"/>
    </row>
    <row r="27" spans="1:16" ht="12.75">
      <c r="A27" s="100" t="str">
        <f>IF('MONTH 10'!E73&gt;0,"",'MONTH 10'!C73)</f>
        <v>.</v>
      </c>
      <c r="B27" s="101">
        <f>IF('MONTH 10'!E73&gt;=1,"",'MONTH 10'!D73)</f>
        <v>0</v>
      </c>
      <c r="C27" s="37"/>
      <c r="D27" s="98">
        <f>'Month 9 Sum'!D27</f>
        <v>0</v>
      </c>
      <c r="E27" s="73">
        <f>'Month 9 Sum'!E27</f>
        <v>0</v>
      </c>
      <c r="F27" s="44"/>
      <c r="G27" s="588"/>
      <c r="H27" s="588"/>
      <c r="I27" s="588"/>
      <c r="J27" s="588"/>
      <c r="K27" s="588"/>
      <c r="L27" s="588"/>
      <c r="M27" s="588"/>
      <c r="N27" s="588"/>
      <c r="O27" s="588"/>
      <c r="P27" s="588"/>
    </row>
    <row r="28" spans="1:16" ht="12.75">
      <c r="A28" s="100" t="str">
        <f>IF('MONTH 10'!E74&gt;0,"",'MONTH 10'!C74)</f>
        <v>.</v>
      </c>
      <c r="B28" s="101">
        <f>IF('MONTH 10'!E74&gt;=1,"",'MONTH 10'!D74)</f>
        <v>0</v>
      </c>
      <c r="C28" s="37"/>
      <c r="D28" s="98">
        <f>'Month 9 Sum'!D28</f>
        <v>0</v>
      </c>
      <c r="E28" s="73">
        <f>'Month 9 Sum'!E28</f>
        <v>0</v>
      </c>
      <c r="F28" s="44"/>
      <c r="G28" s="588"/>
      <c r="H28" s="588"/>
      <c r="I28" s="588"/>
      <c r="J28" s="588"/>
      <c r="K28" s="588"/>
      <c r="L28" s="588"/>
      <c r="M28" s="588"/>
      <c r="N28" s="588"/>
      <c r="O28" s="588"/>
      <c r="P28" s="588"/>
    </row>
    <row r="29" spans="1:16" ht="12.75">
      <c r="A29" s="100" t="str">
        <f>IF('MONTH 10'!E75&gt;0,"",'MONTH 10'!C75)</f>
        <v>.</v>
      </c>
      <c r="B29" s="101">
        <f>IF('MONTH 10'!E75&gt;=1,"",'MONTH 10'!D75)</f>
        <v>0</v>
      </c>
      <c r="C29" s="37"/>
      <c r="D29" s="98">
        <f>'Month 9 Sum'!D29</f>
        <v>0</v>
      </c>
      <c r="E29" s="73">
        <f>'Month 9 Sum'!E29</f>
        <v>0</v>
      </c>
      <c r="F29" s="44"/>
      <c r="G29" s="588"/>
      <c r="H29" s="588"/>
      <c r="I29" s="588"/>
      <c r="J29" s="588"/>
      <c r="K29" s="588"/>
      <c r="L29" s="588"/>
      <c r="M29" s="588"/>
      <c r="N29" s="588"/>
      <c r="O29" s="588"/>
      <c r="P29" s="588"/>
    </row>
    <row r="30" spans="1:16" ht="12.75">
      <c r="A30" s="100" t="str">
        <f>IF('MONTH 10'!E76&gt;0,"",'MONTH 10'!C76)</f>
        <v>.</v>
      </c>
      <c r="B30" s="101">
        <f>IF('MONTH 10'!E76&gt;=1,"",'MONTH 10'!D76)</f>
        <v>0</v>
      </c>
      <c r="C30" s="37"/>
      <c r="D30" s="98">
        <f>'Month 9 Sum'!D30</f>
        <v>0</v>
      </c>
      <c r="E30" s="73">
        <f>'Month 9 Sum'!E30</f>
        <v>0</v>
      </c>
      <c r="F30" s="44"/>
      <c r="G30" s="588"/>
      <c r="H30" s="588"/>
      <c r="I30" s="588"/>
      <c r="J30" s="588"/>
      <c r="K30" s="588"/>
      <c r="L30" s="588"/>
      <c r="M30" s="588"/>
      <c r="N30" s="588"/>
      <c r="O30" s="588"/>
      <c r="P30" s="588"/>
    </row>
    <row r="31" spans="1:16" ht="12.75">
      <c r="A31" s="100" t="str">
        <f>IF('MONTH 10'!E77&gt;0,"",'MONTH 10'!C77)</f>
        <v>.</v>
      </c>
      <c r="B31" s="101">
        <f>IF('MONTH 10'!E77&gt;=1,"",'MONTH 10'!D77)</f>
        <v>0</v>
      </c>
      <c r="C31" s="37"/>
      <c r="D31" s="98">
        <f>'Month 9 Sum'!D31</f>
        <v>0</v>
      </c>
      <c r="E31" s="73">
        <f>'Month 9 Sum'!E31</f>
        <v>0</v>
      </c>
      <c r="F31" s="44"/>
      <c r="G31" s="588"/>
      <c r="H31" s="588"/>
      <c r="I31" s="588"/>
      <c r="J31" s="588"/>
      <c r="K31" s="588"/>
      <c r="L31" s="588"/>
      <c r="M31" s="588"/>
      <c r="N31" s="588"/>
      <c r="O31" s="588"/>
      <c r="P31" s="588"/>
    </row>
    <row r="32" spans="1:16" ht="12.75">
      <c r="A32" s="100" t="str">
        <f>IF('MONTH 10'!E78&gt;0,"",'MONTH 10'!C78)</f>
        <v>.</v>
      </c>
      <c r="B32" s="101">
        <f>IF('MONTH 10'!E78&gt;=1,"",'MONTH 10'!D78)</f>
        <v>0</v>
      </c>
      <c r="C32" s="37"/>
      <c r="D32" s="98">
        <f>'Month 9 Sum'!D32</f>
        <v>0</v>
      </c>
      <c r="E32" s="73">
        <f>'Month 9 Sum'!E32</f>
        <v>0</v>
      </c>
      <c r="F32" s="44"/>
      <c r="G32" s="588"/>
      <c r="H32" s="588"/>
      <c r="I32" s="588"/>
      <c r="J32" s="588"/>
      <c r="K32" s="588"/>
      <c r="L32" s="588"/>
      <c r="M32" s="588"/>
      <c r="N32" s="588"/>
      <c r="O32" s="588"/>
      <c r="P32" s="588"/>
    </row>
    <row r="33" spans="1:16" ht="12.75">
      <c r="A33" s="100" t="str">
        <f>IF('MONTH 10'!E79&gt;0,"",'MONTH 10'!C79)</f>
        <v>.</v>
      </c>
      <c r="B33" s="101">
        <f>IF('MONTH 10'!E79&gt;=1,"",'MONTH 10'!D79)</f>
        <v>0</v>
      </c>
      <c r="C33" s="37"/>
      <c r="D33" s="98">
        <f>'Month 9 Sum'!D33</f>
        <v>0</v>
      </c>
      <c r="E33" s="73">
        <f>'Month 9 Sum'!E33</f>
        <v>0</v>
      </c>
      <c r="F33" s="44"/>
      <c r="G33" s="588"/>
      <c r="H33" s="588"/>
      <c r="I33" s="588"/>
      <c r="J33" s="588"/>
      <c r="K33" s="588"/>
      <c r="L33" s="588"/>
      <c r="M33" s="588"/>
      <c r="N33" s="588"/>
      <c r="O33" s="588"/>
      <c r="P33" s="588"/>
    </row>
    <row r="34" spans="1:16" ht="12.75">
      <c r="A34" s="100" t="str">
        <f>IF('MONTH 10'!E80&gt;0,"",'MONTH 10'!C80)</f>
        <v>.</v>
      </c>
      <c r="B34" s="101">
        <f>IF('MONTH 10'!E80&gt;=1,"",'MONTH 10'!D80)</f>
        <v>0</v>
      </c>
      <c r="C34" s="37"/>
      <c r="D34" s="98">
        <f>'Month 9 Sum'!D34</f>
        <v>0</v>
      </c>
      <c r="E34" s="73">
        <f>'Month 9 Sum'!E34</f>
        <v>0</v>
      </c>
      <c r="F34" s="44"/>
      <c r="G34" s="588"/>
      <c r="H34" s="588"/>
      <c r="I34" s="588"/>
      <c r="J34" s="588"/>
      <c r="K34" s="588"/>
      <c r="L34" s="588"/>
      <c r="M34" s="588"/>
      <c r="N34" s="588"/>
      <c r="O34" s="588"/>
      <c r="P34" s="588"/>
    </row>
    <row r="35" spans="1:16" ht="12.75">
      <c r="A35" s="100" t="str">
        <f>IF('MONTH 10'!E81&gt;0,"",'MONTH 10'!C81)</f>
        <v>.</v>
      </c>
      <c r="B35" s="101">
        <f>IF('MONTH 10'!E81&gt;=1,"",'MONTH 10'!D81)</f>
        <v>0</v>
      </c>
      <c r="C35" s="37"/>
      <c r="D35" s="37"/>
      <c r="E35" s="38">
        <f>SUM(E12:E34)</f>
        <v>0</v>
      </c>
      <c r="F35" s="44"/>
      <c r="G35" s="588"/>
      <c r="H35" s="588"/>
      <c r="I35" s="588"/>
      <c r="J35" s="588"/>
      <c r="K35" s="588"/>
      <c r="L35" s="588"/>
      <c r="M35" s="588"/>
      <c r="N35" s="588"/>
      <c r="O35" s="588"/>
      <c r="P35" s="588"/>
    </row>
    <row r="36" spans="1:16" ht="12.75">
      <c r="A36" s="100" t="str">
        <f>IF('MONTH 10'!E82&gt;0,"",'MONTH 10'!C82)</f>
        <v>.</v>
      </c>
      <c r="B36" s="101">
        <f>IF('MONTH 10'!E82&gt;=1,"",'MONTH 10'!D82)</f>
        <v>0</v>
      </c>
      <c r="C36" s="37"/>
      <c r="D36" s="37"/>
      <c r="E36" s="37"/>
      <c r="F36" s="44"/>
      <c r="G36" s="588"/>
      <c r="H36" s="588"/>
      <c r="I36" s="588"/>
      <c r="J36" s="588"/>
      <c r="K36" s="588"/>
      <c r="L36" s="588"/>
      <c r="M36" s="588"/>
      <c r="N36" s="588"/>
      <c r="O36" s="588"/>
      <c r="P36" s="588"/>
    </row>
    <row r="37" spans="1:16" ht="12.75">
      <c r="A37" s="100" t="str">
        <f>IF('MONTH 10'!E83&gt;0,"",'MONTH 10'!C83)</f>
        <v>.</v>
      </c>
      <c r="B37" s="101">
        <f>IF('MONTH 10'!E83&gt;=1,"",'MONTH 10'!D83)</f>
        <v>0</v>
      </c>
      <c r="C37" s="37"/>
      <c r="D37" s="37"/>
      <c r="E37" s="37"/>
      <c r="F37" s="44"/>
      <c r="G37" s="588"/>
      <c r="H37" s="588"/>
      <c r="I37" s="588"/>
      <c r="J37" s="588"/>
      <c r="K37" s="588"/>
      <c r="L37" s="588"/>
      <c r="M37" s="588"/>
      <c r="N37" s="588"/>
      <c r="O37" s="588"/>
      <c r="P37" s="588"/>
    </row>
    <row r="38" spans="1:16" ht="12.75">
      <c r="A38" s="100" t="str">
        <f>IF('MONTH 10'!E84&gt;0,"",'MONTH 10'!C84)</f>
        <v>.</v>
      </c>
      <c r="B38" s="101">
        <f>IF('MONTH 10'!E84&gt;=1,"",'MONTH 10'!D84)</f>
        <v>0</v>
      </c>
      <c r="C38" s="37"/>
      <c r="D38" s="37" t="s">
        <v>128</v>
      </c>
      <c r="E38" s="37"/>
      <c r="F38" s="19">
        <f>E35+B53</f>
        <v>0</v>
      </c>
      <c r="G38" s="588"/>
      <c r="H38" s="588"/>
      <c r="I38" s="588"/>
      <c r="J38" s="588"/>
      <c r="K38" s="588"/>
      <c r="L38" s="588"/>
      <c r="M38" s="588"/>
      <c r="N38" s="588"/>
      <c r="O38" s="588"/>
      <c r="P38" s="588"/>
    </row>
    <row r="39" spans="1:16" ht="12.75">
      <c r="A39" s="100" t="str">
        <f>IF('MONTH 10'!E85&gt;0,"",'MONTH 10'!C85)</f>
        <v>.</v>
      </c>
      <c r="B39" s="101">
        <f>IF('MONTH 10'!E85&gt;=1,"",'MONTH 10'!D85)</f>
        <v>0</v>
      </c>
      <c r="C39" s="37"/>
      <c r="D39" s="37" t="s">
        <v>64</v>
      </c>
      <c r="E39" s="37"/>
      <c r="F39" s="19">
        <f>$F$8+$F$9-$F38</f>
        <v>0</v>
      </c>
      <c r="G39" s="588"/>
      <c r="H39" s="588"/>
      <c r="I39" s="588"/>
      <c r="J39" s="588"/>
      <c r="K39" s="588"/>
      <c r="L39" s="588"/>
      <c r="M39" s="588"/>
      <c r="N39" s="588"/>
      <c r="O39" s="588"/>
      <c r="P39" s="588"/>
    </row>
    <row r="40" spans="1:16" ht="12.75">
      <c r="A40" s="100" t="str">
        <f>IF('MONTH 10'!E86&gt;0,"",'MONTH 10'!C86)</f>
        <v>.</v>
      </c>
      <c r="B40" s="101">
        <f>IF('MONTH 10'!E86&gt;=1,"",'MONTH 10'!D86)</f>
        <v>0</v>
      </c>
      <c r="C40" s="37"/>
      <c r="D40" s="37" t="s">
        <v>65</v>
      </c>
      <c r="E40" s="37"/>
      <c r="F40" s="56">
        <v>0</v>
      </c>
      <c r="G40" s="591">
        <f>'INVESTMENT REGISTER'!K4</f>
        <v>0</v>
      </c>
      <c r="H40" s="588" t="s">
        <v>3</v>
      </c>
      <c r="I40" s="588"/>
      <c r="J40" s="588"/>
      <c r="K40" s="588"/>
      <c r="L40" s="588"/>
      <c r="M40" s="588"/>
      <c r="N40" s="588"/>
      <c r="O40" s="588"/>
      <c r="P40" s="588"/>
    </row>
    <row r="41" spans="1:16" ht="12.75">
      <c r="A41" s="100" t="str">
        <f>IF('MONTH 10'!E87&gt;0,"",'MONTH 10'!C87)</f>
        <v>.</v>
      </c>
      <c r="B41" s="101">
        <f>IF('MONTH 10'!E87&gt;=1,"",'MONTH 10'!D87)</f>
        <v>0</v>
      </c>
      <c r="C41" s="37"/>
      <c r="D41" s="37" t="s">
        <v>66</v>
      </c>
      <c r="E41" s="37"/>
      <c r="F41" s="19">
        <f>SUM(F39:F40)</f>
        <v>0</v>
      </c>
      <c r="G41" s="588"/>
      <c r="H41" s="588" t="s">
        <v>1</v>
      </c>
      <c r="I41" s="588"/>
      <c r="J41" s="588"/>
      <c r="K41" s="588"/>
      <c r="L41" s="588"/>
      <c r="M41" s="588"/>
      <c r="N41" s="588"/>
      <c r="O41" s="588"/>
      <c r="P41" s="588"/>
    </row>
    <row r="42" spans="1:16" ht="12.75">
      <c r="A42" s="100" t="str">
        <f>IF('MONTH 10'!E88&gt;0,"",'MONTH 10'!C88)</f>
        <v>.</v>
      </c>
      <c r="B42" s="101">
        <f>IF('MONTH 10'!E88&gt;=1,"",'MONTH 10'!D88)</f>
        <v>0</v>
      </c>
      <c r="C42" s="37"/>
      <c r="D42" s="37"/>
      <c r="E42" s="37"/>
      <c r="F42" s="44"/>
      <c r="G42" s="588"/>
      <c r="H42" s="590" t="s">
        <v>2</v>
      </c>
      <c r="I42" s="588"/>
      <c r="J42" s="588"/>
      <c r="K42" s="588"/>
      <c r="L42" s="588"/>
      <c r="M42" s="588"/>
      <c r="N42" s="588"/>
      <c r="O42" s="588"/>
      <c r="P42" s="588"/>
    </row>
    <row r="43" spans="1:16" ht="12.75">
      <c r="A43" s="100" t="str">
        <f>IF('MONTH 10'!E89&gt;0,"",'MONTH 10'!C89)</f>
        <v>.</v>
      </c>
      <c r="B43" s="101">
        <f>IF('MONTH 10'!E89&gt;=1,"",'MONTH 10'!D89)</f>
        <v>0</v>
      </c>
      <c r="C43" s="37"/>
      <c r="D43" s="37"/>
      <c r="E43" s="37"/>
      <c r="F43" s="44"/>
      <c r="G43" s="588"/>
      <c r="H43" s="588" t="s">
        <v>4</v>
      </c>
      <c r="I43" s="588"/>
      <c r="J43" s="588"/>
      <c r="K43" s="588"/>
      <c r="L43" s="588"/>
      <c r="M43" s="588"/>
      <c r="N43" s="588"/>
      <c r="O43" s="588"/>
      <c r="P43" s="588"/>
    </row>
    <row r="44" spans="1:16" ht="12.75">
      <c r="A44" s="100" t="str">
        <f>IF('MONTH 10'!E90&gt;0,"",'MONTH 10'!C90)</f>
        <v>.</v>
      </c>
      <c r="B44" s="101">
        <f>IF('MONTH 10'!E90&gt;=1,"",'MONTH 10'!D90)</f>
        <v>0</v>
      </c>
      <c r="D44" s="37" t="s">
        <v>106</v>
      </c>
      <c r="E44" s="37"/>
      <c r="F44" s="19">
        <f>'Base Data'!I9</f>
        <v>0</v>
      </c>
      <c r="G44" s="588"/>
      <c r="H44" s="588"/>
      <c r="I44" s="588"/>
      <c r="J44" s="588"/>
      <c r="K44" s="588"/>
      <c r="L44" s="588"/>
      <c r="M44" s="588"/>
      <c r="N44" s="588"/>
      <c r="O44" s="588"/>
      <c r="P44" s="588"/>
    </row>
    <row r="45" spans="1:16" ht="12.75">
      <c r="A45" s="100" t="str">
        <f>IF('MONTH 10'!E91&gt;0,"",'MONTH 10'!C91)</f>
        <v>.</v>
      </c>
      <c r="B45" s="101">
        <f>IF('MONTH 10'!E91&gt;=1,"",'MONTH 10'!D91)</f>
        <v>0</v>
      </c>
      <c r="D45" s="37" t="s">
        <v>107</v>
      </c>
      <c r="E45" s="37"/>
      <c r="F45" s="19">
        <f>'MONTH 10'!D50</f>
        <v>0</v>
      </c>
      <c r="G45" s="588"/>
      <c r="H45" s="588"/>
      <c r="I45" s="588"/>
      <c r="J45" s="588"/>
      <c r="K45" s="588"/>
      <c r="L45" s="588"/>
      <c r="M45" s="588"/>
      <c r="N45" s="588"/>
      <c r="O45" s="588"/>
      <c r="P45" s="588"/>
    </row>
    <row r="46" spans="1:16" ht="12.75">
      <c r="A46" s="100" t="str">
        <f>IF('MONTH 10'!E92&gt;0,"",'MONTH 10'!C92)</f>
        <v>.</v>
      </c>
      <c r="B46" s="101">
        <f>IF('MONTH 10'!E92&gt;=1,"",'MONTH 10'!D92)</f>
        <v>0</v>
      </c>
      <c r="D46" s="37" t="s">
        <v>108</v>
      </c>
      <c r="E46" s="37"/>
      <c r="F46" s="19">
        <f>'MONTH 10'!D101</f>
        <v>0</v>
      </c>
      <c r="G46" s="588"/>
      <c r="H46" s="588"/>
      <c r="I46" s="588"/>
      <c r="J46" s="588"/>
      <c r="K46" s="588"/>
      <c r="L46" s="588"/>
      <c r="M46" s="588"/>
      <c r="N46" s="588"/>
      <c r="O46" s="588"/>
      <c r="P46" s="588"/>
    </row>
    <row r="47" spans="1:16" ht="12.75">
      <c r="A47" s="100" t="str">
        <f>IF('MONTH 10'!E93&gt;0,"",'MONTH 10'!C93)</f>
        <v>.</v>
      </c>
      <c r="B47" s="101">
        <f>IF('MONTH 10'!E93&gt;=1,"",'MONTH 10'!D93)</f>
        <v>0</v>
      </c>
      <c r="D47" s="37" t="s">
        <v>67</v>
      </c>
      <c r="E47" s="37"/>
      <c r="F47" s="19">
        <f>F44+F45-F46</f>
        <v>0</v>
      </c>
      <c r="G47" s="588"/>
      <c r="H47" s="588"/>
      <c r="I47" s="588"/>
      <c r="J47" s="588"/>
      <c r="K47" s="588"/>
      <c r="L47" s="588"/>
      <c r="M47" s="588"/>
      <c r="N47" s="588"/>
      <c r="O47" s="588"/>
      <c r="P47" s="588"/>
    </row>
    <row r="48" spans="1:16" ht="12.75">
      <c r="A48" s="100" t="str">
        <f>IF('MONTH 10'!E94&gt;0,"",'MONTH 10'!C94)</f>
        <v>.</v>
      </c>
      <c r="B48" s="101">
        <f>IF('MONTH 10'!E94&gt;=1,"",'MONTH 10'!D94)</f>
        <v>0</v>
      </c>
      <c r="D48" s="37" t="s">
        <v>68</v>
      </c>
      <c r="E48" s="37"/>
      <c r="F48" s="19">
        <f>F40</f>
        <v>0</v>
      </c>
      <c r="G48" s="588"/>
      <c r="H48" s="588"/>
      <c r="I48" s="588"/>
      <c r="J48" s="588"/>
      <c r="K48" s="588"/>
      <c r="L48" s="588"/>
      <c r="M48" s="588"/>
      <c r="N48" s="588"/>
      <c r="O48" s="588"/>
      <c r="P48" s="588"/>
    </row>
    <row r="49" spans="1:16" ht="12.75">
      <c r="A49" s="100" t="str">
        <f>IF('MONTH 10'!E95&gt;0,"",'MONTH 10'!C95)</f>
        <v>.</v>
      </c>
      <c r="B49" s="101">
        <f>IF('MONTH 10'!E95&gt;=1,"",'MONTH 10'!D95)</f>
        <v>0</v>
      </c>
      <c r="D49" s="37" t="s">
        <v>66</v>
      </c>
      <c r="E49" s="37"/>
      <c r="F49" s="19">
        <f>F47+F48</f>
        <v>0</v>
      </c>
      <c r="G49" s="588"/>
      <c r="H49" s="588"/>
      <c r="I49" s="588"/>
      <c r="J49" s="588"/>
      <c r="K49" s="588"/>
      <c r="L49" s="588"/>
      <c r="M49" s="588"/>
      <c r="N49" s="588"/>
      <c r="O49" s="588"/>
      <c r="P49" s="588"/>
    </row>
    <row r="50" spans="1:16" ht="12.75">
      <c r="A50" s="100" t="str">
        <f>IF('MONTH 10'!E96&gt;0,"",'MONTH 10'!C96)</f>
        <v>.</v>
      </c>
      <c r="B50" s="101">
        <f>IF('MONTH 10'!E96&gt;=1,"",'MONTH 10'!D96)</f>
        <v>0</v>
      </c>
      <c r="C50" s="37"/>
      <c r="D50" s="37"/>
      <c r="E50" s="37"/>
      <c r="F50" s="50"/>
      <c r="G50" s="588"/>
      <c r="H50" s="588"/>
      <c r="I50" s="588"/>
      <c r="J50" s="588"/>
      <c r="K50" s="588"/>
      <c r="L50" s="588"/>
      <c r="M50" s="588"/>
      <c r="N50" s="588"/>
      <c r="O50" s="588"/>
      <c r="P50" s="588"/>
    </row>
    <row r="51" spans="1:16" ht="12.75">
      <c r="A51" s="100" t="str">
        <f>IF('MONTH 10'!E97&gt;0,"",'MONTH 10'!C97)</f>
        <v>.</v>
      </c>
      <c r="B51" s="101">
        <f>IF('MONTH 10'!E97&gt;=1,"",'MONTH 10'!D97)</f>
        <v>0</v>
      </c>
      <c r="C51" s="37"/>
      <c r="D51" s="51">
        <f>IF($F$41&lt;&gt;$F$49,"DOES NOT BALANCE","")</f>
      </c>
      <c r="E51" s="37"/>
      <c r="F51" s="50"/>
      <c r="G51" s="588"/>
      <c r="H51" s="588"/>
      <c r="I51" s="588"/>
      <c r="J51" s="588"/>
      <c r="K51" s="588"/>
      <c r="L51" s="588"/>
      <c r="M51" s="588"/>
      <c r="N51" s="588"/>
      <c r="O51" s="588"/>
      <c r="P51" s="588"/>
    </row>
    <row r="52" spans="1:16" ht="12.75">
      <c r="A52" s="100" t="str">
        <f>IF('MONTH 10'!E98&gt;0,"",'MONTH 10'!C98)</f>
        <v>.</v>
      </c>
      <c r="B52" s="101">
        <f>IF('MONTH 10'!E98&gt;=1,"",'MONTH 10'!D98)</f>
        <v>0</v>
      </c>
      <c r="C52" s="37"/>
      <c r="D52" s="37"/>
      <c r="E52" s="37"/>
      <c r="F52" s="52"/>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44"/>
    </row>
    <row r="63" spans="1:6" ht="12.75">
      <c r="A63" s="861" t="s">
        <v>103</v>
      </c>
      <c r="B63" s="862"/>
      <c r="C63" s="862"/>
      <c r="D63" s="862"/>
      <c r="E63" s="433" t="str">
        <f>C6</f>
        <v>April</v>
      </c>
      <c r="F63" s="429">
        <f>D6</f>
        <v>2011</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April</v>
      </c>
      <c r="C66" s="17" t="s">
        <v>104</v>
      </c>
      <c r="D66" s="61" t="s">
        <v>53</v>
      </c>
      <c r="E66" s="62" t="str">
        <f>E63</f>
        <v>April</v>
      </c>
      <c r="F66" s="17" t="s">
        <v>104</v>
      </c>
    </row>
    <row r="67" spans="1:6" ht="12.75">
      <c r="A67" s="63" t="str">
        <f>'Base Data'!H13</f>
        <v>Bank Interest</v>
      </c>
      <c r="B67" s="64">
        <f>'MONTH 10'!G$48</f>
        <v>0</v>
      </c>
      <c r="C67" s="18">
        <f>'MONTH 10'!G$50</f>
        <v>0</v>
      </c>
      <c r="D67" s="63" t="str">
        <f>'Base Data'!J13</f>
        <v>Bank Fees &amp; Taxes</v>
      </c>
      <c r="E67" s="64">
        <f>'MONTH 10'!F$99</f>
        <v>0</v>
      </c>
      <c r="F67" s="18">
        <f>'MONTH 10'!F$101</f>
        <v>0</v>
      </c>
    </row>
    <row r="68" spans="1:6" ht="12.75">
      <c r="A68" s="65">
        <f>'Base Data'!H14</f>
        <v>0</v>
      </c>
      <c r="B68" s="38">
        <f>'MONTH 10'!H$48</f>
        <v>0</v>
      </c>
      <c r="C68" s="19">
        <f>'MONTH 10'!H$50</f>
        <v>0</v>
      </c>
      <c r="D68" s="65">
        <f>'Base Data'!J14</f>
        <v>0</v>
      </c>
      <c r="E68" s="38">
        <f>'MONTH 10'!G$99</f>
        <v>0</v>
      </c>
      <c r="F68" s="19">
        <f>'MONTH 10'!G$101</f>
        <v>0</v>
      </c>
    </row>
    <row r="69" spans="1:6" ht="12.75">
      <c r="A69" s="65">
        <f>'Base Data'!H15</f>
        <v>0</v>
      </c>
      <c r="B69" s="38">
        <f>'MONTH 10'!I$48</f>
        <v>0</v>
      </c>
      <c r="C69" s="19">
        <f>'MONTH 10'!I$50</f>
        <v>0</v>
      </c>
      <c r="D69" s="65">
        <f>'Base Data'!J15</f>
        <v>0</v>
      </c>
      <c r="E69" s="38">
        <f>'MONTH 10'!H$99</f>
        <v>0</v>
      </c>
      <c r="F69" s="19">
        <f>'MONTH 10'!H$101</f>
        <v>0</v>
      </c>
    </row>
    <row r="70" spans="1:6" ht="12.75">
      <c r="A70" s="65">
        <f>'Base Data'!H16</f>
        <v>0</v>
      </c>
      <c r="B70" s="38">
        <f>'MONTH 10'!J$48</f>
        <v>0</v>
      </c>
      <c r="C70" s="19">
        <f>'MONTH 10'!J$50</f>
        <v>0</v>
      </c>
      <c r="D70" s="65">
        <f>'Base Data'!J16</f>
        <v>0</v>
      </c>
      <c r="E70" s="38">
        <f>'MONTH 10'!I$99</f>
        <v>0</v>
      </c>
      <c r="F70" s="19">
        <f>'MONTH 10'!I$101</f>
        <v>0</v>
      </c>
    </row>
    <row r="71" spans="1:6" ht="12.75">
      <c r="A71" s="65">
        <f>'Base Data'!H17</f>
        <v>0</v>
      </c>
      <c r="B71" s="38">
        <f>'MONTH 10'!K$48</f>
        <v>0</v>
      </c>
      <c r="C71" s="19">
        <f>'MONTH 10'!K$50</f>
        <v>0</v>
      </c>
      <c r="D71" s="65">
        <f>'Base Data'!J17</f>
        <v>0</v>
      </c>
      <c r="E71" s="38">
        <f>'MONTH 10'!J$99</f>
        <v>0</v>
      </c>
      <c r="F71" s="19">
        <f>'MONTH 10'!J$101</f>
        <v>0</v>
      </c>
    </row>
    <row r="72" spans="1:6" ht="12.75">
      <c r="A72" s="65">
        <f>'Base Data'!H18</f>
        <v>0</v>
      </c>
      <c r="B72" s="38">
        <f>'MONTH 10'!L$48</f>
        <v>0</v>
      </c>
      <c r="C72" s="19">
        <f>'MONTH 10'!L$50</f>
        <v>0</v>
      </c>
      <c r="D72" s="65">
        <f>'Base Data'!J18</f>
        <v>0</v>
      </c>
      <c r="E72" s="38">
        <f>'MONTH 10'!K$99</f>
        <v>0</v>
      </c>
      <c r="F72" s="19">
        <f>'MONTH 10'!K$101</f>
        <v>0</v>
      </c>
    </row>
    <row r="73" spans="1:6" ht="12.75">
      <c r="A73" s="65">
        <f>'Base Data'!H19</f>
        <v>0</v>
      </c>
      <c r="B73" s="38">
        <f>'MONTH 10'!M$48</f>
        <v>0</v>
      </c>
      <c r="C73" s="19">
        <f>'MONTH 10'!M$50</f>
        <v>0</v>
      </c>
      <c r="D73" s="65">
        <f>'Base Data'!J19</f>
        <v>0</v>
      </c>
      <c r="E73" s="38">
        <f>'MONTH 10'!L$99</f>
        <v>0</v>
      </c>
      <c r="F73" s="19">
        <f>'MONTH 10'!L$101</f>
        <v>0</v>
      </c>
    </row>
    <row r="74" spans="1:6" ht="12.75">
      <c r="A74" s="65">
        <f>'Base Data'!H20</f>
        <v>0</v>
      </c>
      <c r="B74" s="38">
        <f>'MONTH 10'!N$48</f>
        <v>0</v>
      </c>
      <c r="C74" s="19">
        <f>'MONTH 10'!N$50</f>
        <v>0</v>
      </c>
      <c r="D74" s="65">
        <f>'Base Data'!J20</f>
        <v>0</v>
      </c>
      <c r="E74" s="38">
        <f>'MONTH 10'!M$99</f>
        <v>0</v>
      </c>
      <c r="F74" s="19">
        <f>'MONTH 10'!M$101</f>
        <v>0</v>
      </c>
    </row>
    <row r="75" spans="1:6" ht="12.75">
      <c r="A75" s="65">
        <f>'Base Data'!H21</f>
        <v>0</v>
      </c>
      <c r="B75" s="38">
        <f>'MONTH 10'!O$48</f>
        <v>0</v>
      </c>
      <c r="C75" s="19">
        <f>'MONTH 10'!O$50</f>
        <v>0</v>
      </c>
      <c r="D75" s="65">
        <f>'Base Data'!J21</f>
        <v>0</v>
      </c>
      <c r="E75" s="38">
        <f>'MONTH 10'!N$99</f>
        <v>0</v>
      </c>
      <c r="F75" s="19">
        <f>'MONTH 10'!N$101</f>
        <v>0</v>
      </c>
    </row>
    <row r="76" spans="1:6" ht="12.75">
      <c r="A76" s="65">
        <f>'Base Data'!H22</f>
        <v>0</v>
      </c>
      <c r="B76" s="38">
        <f>'MONTH 10'!P$48</f>
        <v>0</v>
      </c>
      <c r="C76" s="19">
        <f>'MONTH 10'!P$50</f>
        <v>0</v>
      </c>
      <c r="D76" s="65">
        <f>'Base Data'!J22</f>
        <v>0</v>
      </c>
      <c r="E76" s="38">
        <f>'MONTH 10'!O$99</f>
        <v>0</v>
      </c>
      <c r="F76" s="19">
        <f>'MONTH 10'!O$101</f>
        <v>0</v>
      </c>
    </row>
    <row r="77" spans="1:6" ht="12.75">
      <c r="A77" s="65">
        <f>'Base Data'!H23</f>
        <v>0</v>
      </c>
      <c r="B77" s="38">
        <f>'MONTH 10'!Q$48</f>
        <v>0</v>
      </c>
      <c r="C77" s="19">
        <f>'MONTH 10'!Q$50</f>
        <v>0</v>
      </c>
      <c r="D77" s="65">
        <f>'Base Data'!J23</f>
        <v>0</v>
      </c>
      <c r="E77" s="38">
        <f>'MONTH 10'!P$99</f>
        <v>0</v>
      </c>
      <c r="F77" s="19">
        <f>'MONTH 10'!P$101</f>
        <v>0</v>
      </c>
    </row>
    <row r="78" spans="1:6" ht="12.75">
      <c r="A78" s="65">
        <f>'Base Data'!H24</f>
        <v>0</v>
      </c>
      <c r="B78" s="38">
        <f>'MONTH 10'!R$48</f>
        <v>0</v>
      </c>
      <c r="C78" s="19">
        <f>'MONTH 10'!R$50</f>
        <v>0</v>
      </c>
      <c r="D78" s="65">
        <f>'Base Data'!J24</f>
        <v>0</v>
      </c>
      <c r="E78" s="38">
        <f>'MONTH 10'!Q$99</f>
        <v>0</v>
      </c>
      <c r="F78" s="19">
        <f>'MONTH 10'!Q$101</f>
        <v>0</v>
      </c>
    </row>
    <row r="79" spans="1:6" ht="12.75">
      <c r="A79" s="65">
        <f>'Base Data'!H25</f>
        <v>0</v>
      </c>
      <c r="B79" s="38">
        <f>'MONTH 10'!S$48</f>
        <v>0</v>
      </c>
      <c r="C79" s="19">
        <f>'MONTH 10'!S$50</f>
        <v>0</v>
      </c>
      <c r="D79" s="65">
        <f>'Base Data'!J25</f>
        <v>0</v>
      </c>
      <c r="E79" s="38">
        <f>'MONTH 10'!R$99</f>
        <v>0</v>
      </c>
      <c r="F79" s="19">
        <f>'MONTH 10'!R$101</f>
        <v>0</v>
      </c>
    </row>
    <row r="80" spans="1:6" ht="12.75">
      <c r="A80" s="65">
        <f>'Base Data'!H26</f>
        <v>0</v>
      </c>
      <c r="B80" s="38">
        <f>'MONTH 10'!T$48</f>
        <v>0</v>
      </c>
      <c r="C80" s="19">
        <f>'MONTH 10'!T$50</f>
        <v>0</v>
      </c>
      <c r="D80" s="65">
        <f>'Base Data'!J26</f>
        <v>0</v>
      </c>
      <c r="E80" s="38">
        <f>'MONTH 10'!S$99</f>
        <v>0</v>
      </c>
      <c r="F80" s="19">
        <f>'MONTH 10'!S$101</f>
        <v>0</v>
      </c>
    </row>
    <row r="81" spans="1:6" ht="12.75">
      <c r="A81" s="65">
        <f>'Base Data'!H27</f>
        <v>0</v>
      </c>
      <c r="B81" s="38">
        <f>'MONTH 10'!U$48</f>
        <v>0</v>
      </c>
      <c r="C81" s="19">
        <f>'MONTH 10'!U$50</f>
        <v>0</v>
      </c>
      <c r="D81" s="65">
        <f>'Base Data'!J27</f>
        <v>0</v>
      </c>
      <c r="E81" s="38">
        <f>'MONTH 10'!T$99</f>
        <v>0</v>
      </c>
      <c r="F81" s="19">
        <f>'MONTH 10'!T$101</f>
        <v>0</v>
      </c>
    </row>
    <row r="82" spans="1:6" ht="12.75">
      <c r="A82" s="65">
        <f>'Base Data'!H28</f>
        <v>0</v>
      </c>
      <c r="B82" s="38">
        <f>'MONTH 10'!V$48</f>
        <v>0</v>
      </c>
      <c r="C82" s="19">
        <f>'MONTH 10'!V$50</f>
        <v>0</v>
      </c>
      <c r="D82" s="65">
        <f>'Base Data'!J28</f>
        <v>0</v>
      </c>
      <c r="E82" s="38">
        <f>'MONTH 10'!U$99</f>
        <v>0</v>
      </c>
      <c r="F82" s="19">
        <f>'MONTH 10'!U$101</f>
        <v>0</v>
      </c>
    </row>
    <row r="83" spans="1:6" ht="12.75">
      <c r="A83" s="65">
        <f>'Base Data'!H29</f>
        <v>0</v>
      </c>
      <c r="B83" s="38">
        <f>'MONTH 10'!W$48</f>
        <v>0</v>
      </c>
      <c r="C83" s="19">
        <f>'MONTH 10'!W$50</f>
        <v>0</v>
      </c>
      <c r="D83" s="65">
        <f>'Base Data'!J29</f>
        <v>0</v>
      </c>
      <c r="E83" s="38">
        <f>'MONTH 10'!V$99</f>
        <v>0</v>
      </c>
      <c r="F83" s="19">
        <f>'MONTH 10'!V$101</f>
        <v>0</v>
      </c>
    </row>
    <row r="84" spans="1:6" ht="12.75">
      <c r="A84" s="65">
        <f>'Base Data'!H30</f>
        <v>0</v>
      </c>
      <c r="B84" s="38">
        <f>'MONTH 10'!X$48</f>
        <v>0</v>
      </c>
      <c r="C84" s="19">
        <f>'MONTH 10'!X$50</f>
        <v>0</v>
      </c>
      <c r="D84" s="652">
        <f>'Base Data'!J30</f>
        <v>0</v>
      </c>
      <c r="E84" s="38">
        <f>'MONTH 10'!W$99</f>
        <v>0</v>
      </c>
      <c r="F84" s="19">
        <f>'MONTH 10'!W$101</f>
        <v>0</v>
      </c>
    </row>
    <row r="85" spans="1:6" ht="12.75">
      <c r="A85" s="65">
        <f>'Base Data'!H31</f>
        <v>0</v>
      </c>
      <c r="B85" s="38">
        <f>'MONTH 10'!Y$48</f>
        <v>0</v>
      </c>
      <c r="C85" s="19">
        <f>'MONTH 10'!Y$50</f>
        <v>0</v>
      </c>
      <c r="D85" s="65">
        <f>'Base Data'!J31</f>
        <v>0</v>
      </c>
      <c r="E85" s="38">
        <f>'MONTH 10'!X$99</f>
        <v>0</v>
      </c>
      <c r="F85" s="19">
        <f>'MONTH 10'!X$101</f>
        <v>0</v>
      </c>
    </row>
    <row r="86" spans="1:6" ht="12.75">
      <c r="A86" s="65">
        <f>'Base Data'!H32</f>
        <v>0</v>
      </c>
      <c r="B86" s="38">
        <f>'MONTH 10'!Z$48</f>
        <v>0</v>
      </c>
      <c r="C86" s="19">
        <f>'MONTH 10'!Z$50</f>
        <v>0</v>
      </c>
      <c r="D86" s="65">
        <f>'Base Data'!J32</f>
        <v>0</v>
      </c>
      <c r="E86" s="38">
        <f>'MONTH 10'!Y$99</f>
        <v>0</v>
      </c>
      <c r="F86" s="19">
        <f>'MONTH 10'!Y$101</f>
        <v>0</v>
      </c>
    </row>
    <row r="87" spans="1:6" ht="13.5" thickBot="1">
      <c r="A87" s="47"/>
      <c r="B87" s="66"/>
      <c r="C87" s="66"/>
      <c r="D87" s="898"/>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7">
    <mergeCell ref="D87:F87"/>
    <mergeCell ref="B91:E91"/>
    <mergeCell ref="H8:N23"/>
    <mergeCell ref="H25:L25"/>
    <mergeCell ref="B55:E55"/>
    <mergeCell ref="B56:E56"/>
    <mergeCell ref="B57:E57"/>
    <mergeCell ref="A2:F2"/>
    <mergeCell ref="A4:F4"/>
    <mergeCell ref="B58:E58"/>
    <mergeCell ref="B94:E94"/>
    <mergeCell ref="A64:B64"/>
    <mergeCell ref="A61:F61"/>
    <mergeCell ref="E64:F64"/>
    <mergeCell ref="A63:D63"/>
    <mergeCell ref="B93:E93"/>
    <mergeCell ref="B92:E92"/>
  </mergeCells>
  <conditionalFormatting sqref="B12:B52">
    <cfRule type="cellIs" priority="1" dxfId="1" operator="lessThan" stopIfTrue="1">
      <formula>1</formula>
    </cfRule>
  </conditionalFormatting>
  <conditionalFormatting sqref="E67:F86 B67:C86">
    <cfRule type="cellIs" priority="2" dxfId="0" operator="equal" stopIfTrue="1">
      <formula>0</formula>
    </cfRule>
  </conditionalFormatting>
  <hyperlinks>
    <hyperlink ref="H25:L25"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2" manualBreakCount="2">
    <brk id="59" max="255" man="1"/>
    <brk id="120" max="255" man="1"/>
  </rowBreaks>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A68"/>
  <sheetViews>
    <sheetView showGridLines="0" showRowColHeaders="0" zoomScalePageLayoutView="0" workbookViewId="0" topLeftCell="A1">
      <selection activeCell="C7" sqref="C7"/>
    </sheetView>
  </sheetViews>
  <sheetFormatPr defaultColWidth="9.140625" defaultRowHeight="12.75"/>
  <cols>
    <col min="1" max="1" width="18.140625" style="0" customWidth="1"/>
    <col min="2" max="2" width="28.28125" style="0" customWidth="1"/>
    <col min="3" max="5" width="13.8515625" style="0" customWidth="1"/>
    <col min="6" max="6" width="3.7109375" style="0" customWidth="1"/>
    <col min="7" max="7" width="19.00390625" style="0" customWidth="1"/>
    <col min="8" max="8" width="28.28125" style="0" customWidth="1"/>
    <col min="9" max="11" width="13.8515625" style="0" customWidth="1"/>
  </cols>
  <sheetData>
    <row r="1" spans="1:18" ht="15" customHeight="1">
      <c r="A1" s="426">
        <f>Menu!D1</f>
        <v>0</v>
      </c>
      <c r="B1" s="802">
        <f>'Base Data'!C6</f>
        <v>0</v>
      </c>
      <c r="C1" s="802"/>
      <c r="D1" s="160"/>
      <c r="E1" s="161"/>
      <c r="F1" s="148"/>
      <c r="G1" s="807" t="s">
        <v>19</v>
      </c>
      <c r="H1" s="807"/>
      <c r="I1" s="807"/>
      <c r="J1" s="807"/>
      <c r="K1" s="807"/>
      <c r="L1" s="147"/>
      <c r="M1" s="147"/>
      <c r="N1" s="147"/>
      <c r="O1" s="147"/>
      <c r="P1" s="147"/>
      <c r="Q1" s="147"/>
      <c r="R1" s="156"/>
    </row>
    <row r="2" spans="1:18" ht="15" customHeight="1">
      <c r="A2" s="147"/>
      <c r="B2" s="806" t="str">
        <f>UPPER('Base Data'!C9&amp;" ACCOUNT")</f>
        <v> ACCOUNT</v>
      </c>
      <c r="C2" s="806"/>
      <c r="D2" s="806"/>
      <c r="E2" s="184"/>
      <c r="F2" s="665"/>
      <c r="G2" s="807" t="s">
        <v>20</v>
      </c>
      <c r="H2" s="807"/>
      <c r="I2" s="807"/>
      <c r="J2" s="807"/>
      <c r="K2" s="807"/>
      <c r="L2" s="147"/>
      <c r="M2" s="147"/>
      <c r="N2" s="147"/>
      <c r="O2" s="147"/>
      <c r="P2" s="147"/>
      <c r="Q2" s="147"/>
      <c r="R2" s="156"/>
    </row>
    <row r="3" spans="1:18" ht="13.5" thickBot="1">
      <c r="A3" s="660"/>
      <c r="B3" s="806" t="s">
        <v>208</v>
      </c>
      <c r="C3" s="806"/>
      <c r="D3" s="806"/>
      <c r="E3" s="185"/>
      <c r="F3" s="666"/>
      <c r="G3" s="147"/>
      <c r="H3" s="147"/>
      <c r="I3" s="147"/>
      <c r="J3" s="147"/>
      <c r="K3" s="147"/>
      <c r="L3" s="147"/>
      <c r="M3" s="147"/>
      <c r="N3" s="147"/>
      <c r="O3" s="147"/>
      <c r="P3" s="147"/>
      <c r="Q3" s="147"/>
      <c r="R3" s="156"/>
    </row>
    <row r="4" spans="1:18" ht="13.5" thickBot="1">
      <c r="A4" s="162"/>
      <c r="B4" s="791" t="s">
        <v>221</v>
      </c>
      <c r="C4" s="791"/>
      <c r="D4" s="791"/>
      <c r="E4" s="185"/>
      <c r="F4" s="666"/>
      <c r="G4" s="147"/>
      <c r="H4" s="147"/>
      <c r="I4" s="147"/>
      <c r="J4" s="717" t="s">
        <v>214</v>
      </c>
      <c r="K4" s="716">
        <f>E15+E25+E35+E45+E55+E65+K15+K25+K35+K45+K55+K65</f>
        <v>0</v>
      </c>
      <c r="L4" s="147"/>
      <c r="M4" s="147"/>
      <c r="N4" s="147"/>
      <c r="O4" s="147"/>
      <c r="P4" s="147"/>
      <c r="Q4" s="147"/>
      <c r="R4" s="156"/>
    </row>
    <row r="5" spans="1:18" ht="12.75">
      <c r="A5" s="162"/>
      <c r="B5" s="808" t="s">
        <v>209</v>
      </c>
      <c r="C5" s="808"/>
      <c r="D5" s="808"/>
      <c r="E5" s="185"/>
      <c r="F5" s="666"/>
      <c r="G5" s="147"/>
      <c r="H5" s="147"/>
      <c r="I5" s="147"/>
      <c r="J5" s="147"/>
      <c r="K5" s="147"/>
      <c r="L5" s="147"/>
      <c r="M5" s="147"/>
      <c r="N5" s="147"/>
      <c r="O5" s="147"/>
      <c r="P5" s="147"/>
      <c r="Q5" s="147"/>
      <c r="R5" s="156"/>
    </row>
    <row r="6" spans="1:25" ht="15.75" thickBot="1">
      <c r="A6" s="165"/>
      <c r="B6" s="163"/>
      <c r="C6" s="163"/>
      <c r="D6" s="164"/>
      <c r="E6" s="184"/>
      <c r="F6" s="665"/>
      <c r="G6" s="147"/>
      <c r="H6" s="147"/>
      <c r="I6" s="147"/>
      <c r="J6" s="147"/>
      <c r="K6" s="147"/>
      <c r="L6" s="147"/>
      <c r="M6" s="147"/>
      <c r="N6" s="147"/>
      <c r="O6" s="147"/>
      <c r="P6" s="147"/>
      <c r="Q6" s="147"/>
      <c r="R6" s="156"/>
      <c r="S6" s="691"/>
      <c r="T6" s="801" t="s">
        <v>210</v>
      </c>
      <c r="U6" s="801"/>
      <c r="V6" s="801"/>
      <c r="W6" s="801"/>
      <c r="X6" s="801"/>
      <c r="Y6" s="801"/>
    </row>
    <row r="7" spans="1:18" ht="12.75">
      <c r="A7" s="681" t="s">
        <v>30</v>
      </c>
      <c r="B7" s="690" t="s">
        <v>203</v>
      </c>
      <c r="C7" s="718"/>
      <c r="D7" s="690" t="s">
        <v>204</v>
      </c>
      <c r="E7" s="719"/>
      <c r="F7" s="166"/>
      <c r="G7" s="681" t="s">
        <v>200</v>
      </c>
      <c r="H7" s="683" t="s">
        <v>203</v>
      </c>
      <c r="I7" s="718"/>
      <c r="J7" s="683" t="s">
        <v>204</v>
      </c>
      <c r="K7" s="719"/>
      <c r="L7" s="661"/>
      <c r="M7" s="661"/>
      <c r="N7" s="661"/>
      <c r="O7" s="661"/>
      <c r="P7" s="661"/>
      <c r="Q7" s="661"/>
      <c r="R7" s="156"/>
    </row>
    <row r="8" spans="1:27" ht="12.75" customHeight="1">
      <c r="A8" s="167" t="s">
        <v>31</v>
      </c>
      <c r="B8" s="803"/>
      <c r="C8" s="804"/>
      <c r="D8" s="804"/>
      <c r="E8" s="805"/>
      <c r="F8" s="684"/>
      <c r="G8" s="167" t="s">
        <v>31</v>
      </c>
      <c r="H8" s="657"/>
      <c r="I8" s="658"/>
      <c r="J8" s="658"/>
      <c r="K8" s="659"/>
      <c r="L8" s="689"/>
      <c r="M8" s="689"/>
      <c r="N8" s="689"/>
      <c r="O8" s="689"/>
      <c r="P8" s="667"/>
      <c r="Q8" s="667"/>
      <c r="R8" s="156"/>
      <c r="S8" s="792" t="s">
        <v>211</v>
      </c>
      <c r="T8" s="793"/>
      <c r="U8" s="793"/>
      <c r="V8" s="793"/>
      <c r="W8" s="793"/>
      <c r="X8" s="793"/>
      <c r="Y8" s="793"/>
      <c r="Z8" s="793"/>
      <c r="AA8" s="794"/>
    </row>
    <row r="9" spans="1:27" ht="12.75" customHeight="1">
      <c r="A9" s="167" t="s">
        <v>32</v>
      </c>
      <c r="B9" s="803"/>
      <c r="C9" s="804"/>
      <c r="D9" s="804"/>
      <c r="E9" s="805"/>
      <c r="F9" s="684"/>
      <c r="G9" s="167" t="s">
        <v>32</v>
      </c>
      <c r="H9" s="657"/>
      <c r="I9" s="658"/>
      <c r="J9" s="658"/>
      <c r="K9" s="659"/>
      <c r="L9" s="689"/>
      <c r="M9" s="689"/>
      <c r="N9" s="689"/>
      <c r="O9" s="689"/>
      <c r="P9" s="667"/>
      <c r="Q9" s="667"/>
      <c r="R9" s="156"/>
      <c r="S9" s="795"/>
      <c r="T9" s="796"/>
      <c r="U9" s="796"/>
      <c r="V9" s="796"/>
      <c r="W9" s="796"/>
      <c r="X9" s="796"/>
      <c r="Y9" s="796"/>
      <c r="Z9" s="796"/>
      <c r="AA9" s="797"/>
    </row>
    <row r="10" spans="1:27" ht="12.75" customHeight="1">
      <c r="A10" s="154"/>
      <c r="B10" s="148"/>
      <c r="C10" s="148"/>
      <c r="D10" s="148"/>
      <c r="E10" s="156"/>
      <c r="F10" s="660"/>
      <c r="G10" s="154"/>
      <c r="H10" s="148"/>
      <c r="I10" s="148"/>
      <c r="J10" s="148"/>
      <c r="K10" s="156"/>
      <c r="L10" s="689"/>
      <c r="M10" s="689"/>
      <c r="N10" s="689"/>
      <c r="O10" s="689"/>
      <c r="P10" s="667"/>
      <c r="Q10" s="667"/>
      <c r="R10" s="156"/>
      <c r="S10" s="795"/>
      <c r="T10" s="796"/>
      <c r="U10" s="796"/>
      <c r="V10" s="796"/>
      <c r="W10" s="796"/>
      <c r="X10" s="796"/>
      <c r="Y10" s="796"/>
      <c r="Z10" s="796"/>
      <c r="AA10" s="797"/>
    </row>
    <row r="11" spans="1:27" ht="12.75" customHeight="1">
      <c r="A11" s="173" t="s">
        <v>33</v>
      </c>
      <c r="B11" s="171" t="s">
        <v>34</v>
      </c>
      <c r="C11" s="171" t="s">
        <v>35</v>
      </c>
      <c r="D11" s="171" t="s">
        <v>36</v>
      </c>
      <c r="E11" s="172" t="s">
        <v>37</v>
      </c>
      <c r="F11" s="685"/>
      <c r="G11" s="173" t="s">
        <v>33</v>
      </c>
      <c r="H11" s="171" t="s">
        <v>34</v>
      </c>
      <c r="I11" s="171" t="s">
        <v>35</v>
      </c>
      <c r="J11" s="171" t="s">
        <v>36</v>
      </c>
      <c r="K11" s="172" t="s">
        <v>37</v>
      </c>
      <c r="L11" s="689"/>
      <c r="M11" s="689"/>
      <c r="N11" s="689"/>
      <c r="O11" s="689"/>
      <c r="P11" s="667"/>
      <c r="Q11" s="667"/>
      <c r="R11" s="156"/>
      <c r="S11" s="795"/>
      <c r="T11" s="796"/>
      <c r="U11" s="796"/>
      <c r="V11" s="796"/>
      <c r="W11" s="796"/>
      <c r="X11" s="796"/>
      <c r="Y11" s="796"/>
      <c r="Z11" s="796"/>
      <c r="AA11" s="797"/>
    </row>
    <row r="12" spans="1:27" ht="12.75" customHeight="1">
      <c r="A12" s="168"/>
      <c r="B12" s="169"/>
      <c r="C12" s="171" t="s">
        <v>25</v>
      </c>
      <c r="D12" s="171" t="s">
        <v>25</v>
      </c>
      <c r="E12" s="172" t="s">
        <v>25</v>
      </c>
      <c r="F12" s="685"/>
      <c r="G12" s="168"/>
      <c r="H12" s="169"/>
      <c r="I12" s="171" t="s">
        <v>25</v>
      </c>
      <c r="J12" s="171" t="s">
        <v>25</v>
      </c>
      <c r="K12" s="172" t="s">
        <v>25</v>
      </c>
      <c r="L12" s="689"/>
      <c r="M12" s="689"/>
      <c r="N12" s="689"/>
      <c r="O12" s="689"/>
      <c r="P12" s="667"/>
      <c r="Q12" s="667"/>
      <c r="R12" s="156"/>
      <c r="S12" s="795"/>
      <c r="T12" s="796"/>
      <c r="U12" s="796"/>
      <c r="V12" s="796"/>
      <c r="W12" s="796"/>
      <c r="X12" s="796"/>
      <c r="Y12" s="796"/>
      <c r="Z12" s="796"/>
      <c r="AA12" s="797"/>
    </row>
    <row r="13" spans="1:27" ht="12.75" customHeight="1">
      <c r="A13" s="173" t="s">
        <v>26</v>
      </c>
      <c r="B13" s="171" t="s">
        <v>27</v>
      </c>
      <c r="C13" s="171" t="s">
        <v>28</v>
      </c>
      <c r="D13" s="171" t="s">
        <v>28</v>
      </c>
      <c r="E13" s="170"/>
      <c r="F13" s="660"/>
      <c r="G13" s="173" t="s">
        <v>26</v>
      </c>
      <c r="H13" s="171" t="s">
        <v>27</v>
      </c>
      <c r="I13" s="171" t="s">
        <v>28</v>
      </c>
      <c r="J13" s="171" t="s">
        <v>28</v>
      </c>
      <c r="K13" s="170"/>
      <c r="L13" s="689"/>
      <c r="M13" s="689"/>
      <c r="N13" s="689"/>
      <c r="O13" s="689"/>
      <c r="P13" s="667"/>
      <c r="Q13" s="667"/>
      <c r="R13" s="156"/>
      <c r="S13" s="795"/>
      <c r="T13" s="796"/>
      <c r="U13" s="796"/>
      <c r="V13" s="796"/>
      <c r="W13" s="796"/>
      <c r="X13" s="796"/>
      <c r="Y13" s="796"/>
      <c r="Z13" s="796"/>
      <c r="AA13" s="797"/>
    </row>
    <row r="14" spans="1:27" ht="12.75" customHeight="1">
      <c r="A14" s="14"/>
      <c r="B14" s="4"/>
      <c r="C14" s="5"/>
      <c r="D14" s="5"/>
      <c r="E14" s="174">
        <f>C14-D14</f>
        <v>0</v>
      </c>
      <c r="F14" s="686"/>
      <c r="G14" s="14"/>
      <c r="H14" s="4"/>
      <c r="I14" s="5"/>
      <c r="J14" s="5"/>
      <c r="K14" s="174">
        <f>I14-J14</f>
        <v>0</v>
      </c>
      <c r="L14" s="689"/>
      <c r="M14" s="689"/>
      <c r="N14" s="689"/>
      <c r="O14" s="689"/>
      <c r="P14" s="667"/>
      <c r="Q14" s="667"/>
      <c r="R14" s="156"/>
      <c r="S14" s="795"/>
      <c r="T14" s="796"/>
      <c r="U14" s="796"/>
      <c r="V14" s="796"/>
      <c r="W14" s="796"/>
      <c r="X14" s="796"/>
      <c r="Y14" s="796"/>
      <c r="Z14" s="796"/>
      <c r="AA14" s="797"/>
    </row>
    <row r="15" spans="1:27" ht="13.5" customHeight="1" thickBot="1">
      <c r="A15" s="675"/>
      <c r="B15" s="676"/>
      <c r="C15" s="677"/>
      <c r="D15" s="677"/>
      <c r="E15" s="678">
        <f>E14+C15-D15</f>
        <v>0</v>
      </c>
      <c r="F15" s="686"/>
      <c r="G15" s="675"/>
      <c r="H15" s="676"/>
      <c r="I15" s="677"/>
      <c r="J15" s="677"/>
      <c r="K15" s="678">
        <f>K14+I15-J15</f>
        <v>0</v>
      </c>
      <c r="L15" s="689"/>
      <c r="M15" s="689"/>
      <c r="N15" s="689"/>
      <c r="O15" s="689"/>
      <c r="P15" s="667"/>
      <c r="Q15" s="667"/>
      <c r="R15" s="156"/>
      <c r="S15" s="795"/>
      <c r="T15" s="796"/>
      <c r="U15" s="796"/>
      <c r="V15" s="796"/>
      <c r="W15" s="796"/>
      <c r="X15" s="796"/>
      <c r="Y15" s="796"/>
      <c r="Z15" s="796"/>
      <c r="AA15" s="797"/>
    </row>
    <row r="16" spans="1:27" ht="12.75" customHeight="1">
      <c r="A16" s="154"/>
      <c r="B16" s="148"/>
      <c r="C16" s="148"/>
      <c r="D16" s="148"/>
      <c r="E16" s="156"/>
      <c r="F16" s="660"/>
      <c r="G16" s="154"/>
      <c r="H16" s="148"/>
      <c r="I16" s="148"/>
      <c r="J16" s="148"/>
      <c r="K16" s="156"/>
      <c r="L16" s="689"/>
      <c r="M16" s="689"/>
      <c r="N16" s="689"/>
      <c r="O16" s="689"/>
      <c r="P16" s="667"/>
      <c r="Q16" s="667"/>
      <c r="R16" s="156"/>
      <c r="S16" s="795"/>
      <c r="T16" s="796"/>
      <c r="U16" s="796"/>
      <c r="V16" s="796"/>
      <c r="W16" s="796"/>
      <c r="X16" s="796"/>
      <c r="Y16" s="796"/>
      <c r="Z16" s="796"/>
      <c r="AA16" s="797"/>
    </row>
    <row r="17" spans="1:27" ht="12.75" customHeight="1">
      <c r="A17" s="165" t="s">
        <v>38</v>
      </c>
      <c r="B17" s="682" t="s">
        <v>203</v>
      </c>
      <c r="C17" s="721"/>
      <c r="D17" s="682" t="s">
        <v>204</v>
      </c>
      <c r="E17" s="720"/>
      <c r="F17" s="687"/>
      <c r="G17" s="165" t="s">
        <v>201</v>
      </c>
      <c r="H17" s="682" t="s">
        <v>203</v>
      </c>
      <c r="I17" s="721"/>
      <c r="J17" s="682" t="s">
        <v>204</v>
      </c>
      <c r="K17" s="720"/>
      <c r="L17" s="689"/>
      <c r="M17" s="689"/>
      <c r="N17" s="689"/>
      <c r="O17" s="689"/>
      <c r="P17" s="667"/>
      <c r="Q17" s="667"/>
      <c r="R17" s="156"/>
      <c r="S17" s="795"/>
      <c r="T17" s="796"/>
      <c r="U17" s="796"/>
      <c r="V17" s="796"/>
      <c r="W17" s="796"/>
      <c r="X17" s="796"/>
      <c r="Y17" s="796"/>
      <c r="Z17" s="796"/>
      <c r="AA17" s="797"/>
    </row>
    <row r="18" spans="1:27" ht="12.75" customHeight="1">
      <c r="A18" s="167" t="s">
        <v>31</v>
      </c>
      <c r="B18" s="6"/>
      <c r="C18" s="7"/>
      <c r="D18" s="7"/>
      <c r="E18" s="32"/>
      <c r="F18" s="688"/>
      <c r="G18" s="167" t="s">
        <v>31</v>
      </c>
      <c r="H18" s="6"/>
      <c r="I18" s="7"/>
      <c r="J18" s="7"/>
      <c r="K18" s="32"/>
      <c r="L18" s="689"/>
      <c r="M18" s="689"/>
      <c r="N18" s="689"/>
      <c r="O18" s="689"/>
      <c r="P18" s="667"/>
      <c r="Q18" s="667"/>
      <c r="R18" s="156"/>
      <c r="S18" s="795"/>
      <c r="T18" s="796"/>
      <c r="U18" s="796"/>
      <c r="V18" s="796"/>
      <c r="W18" s="796"/>
      <c r="X18" s="796"/>
      <c r="Y18" s="796"/>
      <c r="Z18" s="796"/>
      <c r="AA18" s="797"/>
    </row>
    <row r="19" spans="1:27" ht="12.75" customHeight="1">
      <c r="A19" s="167" t="s">
        <v>32</v>
      </c>
      <c r="B19" s="803"/>
      <c r="C19" s="804"/>
      <c r="D19" s="804"/>
      <c r="E19" s="805"/>
      <c r="F19" s="684"/>
      <c r="G19" s="167" t="s">
        <v>32</v>
      </c>
      <c r="H19" s="803"/>
      <c r="I19" s="804"/>
      <c r="J19" s="804"/>
      <c r="K19" s="805"/>
      <c r="L19" s="689"/>
      <c r="M19" s="689"/>
      <c r="N19" s="689"/>
      <c r="O19" s="689"/>
      <c r="P19" s="667"/>
      <c r="Q19" s="667"/>
      <c r="R19" s="156"/>
      <c r="S19" s="795"/>
      <c r="T19" s="796"/>
      <c r="U19" s="796"/>
      <c r="V19" s="796"/>
      <c r="W19" s="796"/>
      <c r="X19" s="796"/>
      <c r="Y19" s="796"/>
      <c r="Z19" s="796"/>
      <c r="AA19" s="797"/>
    </row>
    <row r="20" spans="1:27" ht="12.75" customHeight="1">
      <c r="A20" s="154"/>
      <c r="B20" s="148"/>
      <c r="C20" s="148"/>
      <c r="D20" s="148"/>
      <c r="E20" s="156"/>
      <c r="F20" s="660"/>
      <c r="G20" s="154"/>
      <c r="H20" s="148"/>
      <c r="I20" s="148"/>
      <c r="J20" s="148"/>
      <c r="K20" s="156"/>
      <c r="L20" s="689"/>
      <c r="M20" s="689"/>
      <c r="N20" s="689"/>
      <c r="O20" s="689"/>
      <c r="P20" s="667"/>
      <c r="Q20" s="667"/>
      <c r="R20" s="156"/>
      <c r="S20" s="795"/>
      <c r="T20" s="796"/>
      <c r="U20" s="796"/>
      <c r="V20" s="796"/>
      <c r="W20" s="796"/>
      <c r="X20" s="796"/>
      <c r="Y20" s="796"/>
      <c r="Z20" s="796"/>
      <c r="AA20" s="797"/>
    </row>
    <row r="21" spans="1:27" ht="12.75" customHeight="1">
      <c r="A21" s="173" t="s">
        <v>33</v>
      </c>
      <c r="B21" s="171" t="s">
        <v>34</v>
      </c>
      <c r="C21" s="171" t="s">
        <v>35</v>
      </c>
      <c r="D21" s="171" t="s">
        <v>36</v>
      </c>
      <c r="E21" s="172" t="s">
        <v>37</v>
      </c>
      <c r="F21" s="685"/>
      <c r="G21" s="173" t="s">
        <v>33</v>
      </c>
      <c r="H21" s="171" t="s">
        <v>34</v>
      </c>
      <c r="I21" s="171" t="s">
        <v>35</v>
      </c>
      <c r="J21" s="171" t="s">
        <v>36</v>
      </c>
      <c r="K21" s="172" t="s">
        <v>37</v>
      </c>
      <c r="L21" s="689"/>
      <c r="M21" s="689"/>
      <c r="N21" s="689"/>
      <c r="O21" s="689"/>
      <c r="P21" s="667"/>
      <c r="Q21" s="667"/>
      <c r="R21" s="156"/>
      <c r="S21" s="795"/>
      <c r="T21" s="796"/>
      <c r="U21" s="796"/>
      <c r="V21" s="796"/>
      <c r="W21" s="796"/>
      <c r="X21" s="796"/>
      <c r="Y21" s="796"/>
      <c r="Z21" s="796"/>
      <c r="AA21" s="797"/>
    </row>
    <row r="22" spans="1:27" ht="12.75" customHeight="1">
      <c r="A22" s="168"/>
      <c r="B22" s="169"/>
      <c r="C22" s="171" t="s">
        <v>25</v>
      </c>
      <c r="D22" s="171" t="s">
        <v>25</v>
      </c>
      <c r="E22" s="172" t="s">
        <v>25</v>
      </c>
      <c r="F22" s="685"/>
      <c r="G22" s="168"/>
      <c r="H22" s="169"/>
      <c r="I22" s="171" t="s">
        <v>25</v>
      </c>
      <c r="J22" s="171" t="s">
        <v>25</v>
      </c>
      <c r="K22" s="172" t="s">
        <v>25</v>
      </c>
      <c r="L22" s="689"/>
      <c r="M22" s="689"/>
      <c r="N22" s="689"/>
      <c r="O22" s="689"/>
      <c r="P22" s="667"/>
      <c r="Q22" s="667"/>
      <c r="R22" s="156"/>
      <c r="S22" s="795"/>
      <c r="T22" s="796"/>
      <c r="U22" s="796"/>
      <c r="V22" s="796"/>
      <c r="W22" s="796"/>
      <c r="X22" s="796"/>
      <c r="Y22" s="796"/>
      <c r="Z22" s="796"/>
      <c r="AA22" s="797"/>
    </row>
    <row r="23" spans="1:27" ht="12.75" customHeight="1">
      <c r="A23" s="173" t="s">
        <v>26</v>
      </c>
      <c r="B23" s="171" t="s">
        <v>27</v>
      </c>
      <c r="C23" s="171" t="s">
        <v>28</v>
      </c>
      <c r="D23" s="171" t="s">
        <v>28</v>
      </c>
      <c r="E23" s="170"/>
      <c r="F23" s="660"/>
      <c r="G23" s="173" t="s">
        <v>26</v>
      </c>
      <c r="H23" s="171" t="s">
        <v>27</v>
      </c>
      <c r="I23" s="171" t="s">
        <v>28</v>
      </c>
      <c r="J23" s="171" t="s">
        <v>28</v>
      </c>
      <c r="K23" s="170"/>
      <c r="L23" s="689"/>
      <c r="M23" s="689"/>
      <c r="N23" s="689"/>
      <c r="O23" s="689"/>
      <c r="P23" s="667"/>
      <c r="Q23" s="667"/>
      <c r="R23" s="156"/>
      <c r="S23" s="795"/>
      <c r="T23" s="796"/>
      <c r="U23" s="796"/>
      <c r="V23" s="796"/>
      <c r="W23" s="796"/>
      <c r="X23" s="796"/>
      <c r="Y23" s="796"/>
      <c r="Z23" s="796"/>
      <c r="AA23" s="797"/>
    </row>
    <row r="24" spans="1:27" ht="12.75" customHeight="1">
      <c r="A24" s="14"/>
      <c r="B24" s="4"/>
      <c r="C24" s="5"/>
      <c r="D24" s="5"/>
      <c r="E24" s="174">
        <f>C24-D24</f>
        <v>0</v>
      </c>
      <c r="F24" s="686"/>
      <c r="G24" s="14"/>
      <c r="H24" s="4"/>
      <c r="I24" s="5"/>
      <c r="J24" s="5"/>
      <c r="K24" s="174">
        <f>I24-J24</f>
        <v>0</v>
      </c>
      <c r="L24" s="689"/>
      <c r="M24" s="689"/>
      <c r="N24" s="689"/>
      <c r="O24" s="689"/>
      <c r="P24" s="667"/>
      <c r="Q24" s="667"/>
      <c r="R24" s="156"/>
      <c r="S24" s="795"/>
      <c r="T24" s="796"/>
      <c r="U24" s="796"/>
      <c r="V24" s="796"/>
      <c r="W24" s="796"/>
      <c r="X24" s="796"/>
      <c r="Y24" s="796"/>
      <c r="Z24" s="796"/>
      <c r="AA24" s="797"/>
    </row>
    <row r="25" spans="1:27" ht="13.5" customHeight="1" thickBot="1">
      <c r="A25" s="675"/>
      <c r="B25" s="676"/>
      <c r="C25" s="677"/>
      <c r="D25" s="677"/>
      <c r="E25" s="678">
        <f>E24+C25-D25</f>
        <v>0</v>
      </c>
      <c r="F25" s="686"/>
      <c r="G25" s="675"/>
      <c r="H25" s="676"/>
      <c r="I25" s="677"/>
      <c r="J25" s="677"/>
      <c r="K25" s="678">
        <f>K24+I25-J25</f>
        <v>0</v>
      </c>
      <c r="L25" s="689"/>
      <c r="M25" s="689"/>
      <c r="N25" s="689"/>
      <c r="O25" s="689"/>
      <c r="P25" s="667"/>
      <c r="Q25" s="667"/>
      <c r="R25" s="156"/>
      <c r="S25" s="795"/>
      <c r="T25" s="796"/>
      <c r="U25" s="796"/>
      <c r="V25" s="796"/>
      <c r="W25" s="796"/>
      <c r="X25" s="796"/>
      <c r="Y25" s="796"/>
      <c r="Z25" s="796"/>
      <c r="AA25" s="797"/>
    </row>
    <row r="26" spans="1:27" ht="12.75" customHeight="1">
      <c r="A26" s="176"/>
      <c r="B26" s="177"/>
      <c r="C26" s="178"/>
      <c r="D26" s="178"/>
      <c r="E26" s="175"/>
      <c r="F26" s="686"/>
      <c r="G26" s="154"/>
      <c r="H26" s="148"/>
      <c r="I26" s="148"/>
      <c r="J26" s="148"/>
      <c r="K26" s="156"/>
      <c r="L26" s="689"/>
      <c r="M26" s="689"/>
      <c r="N26" s="689"/>
      <c r="O26" s="689"/>
      <c r="P26" s="667"/>
      <c r="Q26" s="667"/>
      <c r="R26" s="156"/>
      <c r="S26" s="795"/>
      <c r="T26" s="796"/>
      <c r="U26" s="796"/>
      <c r="V26" s="796"/>
      <c r="W26" s="796"/>
      <c r="X26" s="796"/>
      <c r="Y26" s="796"/>
      <c r="Z26" s="796"/>
      <c r="AA26" s="797"/>
    </row>
    <row r="27" spans="1:27" ht="12.75" customHeight="1">
      <c r="A27" s="165" t="s">
        <v>39</v>
      </c>
      <c r="B27" s="682" t="s">
        <v>203</v>
      </c>
      <c r="C27" s="721"/>
      <c r="D27" s="682" t="s">
        <v>204</v>
      </c>
      <c r="E27" s="720"/>
      <c r="F27" s="687"/>
      <c r="G27" s="165" t="s">
        <v>202</v>
      </c>
      <c r="H27" s="682" t="s">
        <v>203</v>
      </c>
      <c r="I27" s="721"/>
      <c r="J27" s="682" t="s">
        <v>204</v>
      </c>
      <c r="K27" s="720"/>
      <c r="L27" s="689"/>
      <c r="M27" s="689"/>
      <c r="N27" s="689"/>
      <c r="O27" s="689"/>
      <c r="P27" s="667"/>
      <c r="Q27" s="667"/>
      <c r="R27" s="156"/>
      <c r="S27" s="795"/>
      <c r="T27" s="796"/>
      <c r="U27" s="796"/>
      <c r="V27" s="796"/>
      <c r="W27" s="796"/>
      <c r="X27" s="796"/>
      <c r="Y27" s="796"/>
      <c r="Z27" s="796"/>
      <c r="AA27" s="797"/>
    </row>
    <row r="28" spans="1:27" ht="12.75" customHeight="1">
      <c r="A28" s="167" t="s">
        <v>31</v>
      </c>
      <c r="B28" s="803"/>
      <c r="C28" s="804"/>
      <c r="D28" s="804"/>
      <c r="E28" s="805"/>
      <c r="F28" s="684"/>
      <c r="G28" s="167" t="s">
        <v>31</v>
      </c>
      <c r="H28" s="6"/>
      <c r="I28" s="7"/>
      <c r="J28" s="7"/>
      <c r="K28" s="32"/>
      <c r="L28" s="689"/>
      <c r="M28" s="689"/>
      <c r="N28" s="689"/>
      <c r="O28" s="689"/>
      <c r="P28" s="667"/>
      <c r="Q28" s="667"/>
      <c r="R28" s="156"/>
      <c r="S28" s="795"/>
      <c r="T28" s="796"/>
      <c r="U28" s="796"/>
      <c r="V28" s="796"/>
      <c r="W28" s="796"/>
      <c r="X28" s="796"/>
      <c r="Y28" s="796"/>
      <c r="Z28" s="796"/>
      <c r="AA28" s="797"/>
    </row>
    <row r="29" spans="1:27" ht="12.75" customHeight="1">
      <c r="A29" s="167" t="s">
        <v>32</v>
      </c>
      <c r="B29" s="803"/>
      <c r="C29" s="804"/>
      <c r="D29" s="804"/>
      <c r="E29" s="805"/>
      <c r="F29" s="684"/>
      <c r="G29" s="167" t="s">
        <v>32</v>
      </c>
      <c r="H29" s="803"/>
      <c r="I29" s="804"/>
      <c r="J29" s="804"/>
      <c r="K29" s="805"/>
      <c r="L29" s="689"/>
      <c r="M29" s="689"/>
      <c r="N29" s="689"/>
      <c r="O29" s="689"/>
      <c r="P29" s="667"/>
      <c r="Q29" s="667"/>
      <c r="R29" s="156"/>
      <c r="S29" s="795"/>
      <c r="T29" s="796"/>
      <c r="U29" s="796"/>
      <c r="V29" s="796"/>
      <c r="W29" s="796"/>
      <c r="X29" s="796"/>
      <c r="Y29" s="796"/>
      <c r="Z29" s="796"/>
      <c r="AA29" s="797"/>
    </row>
    <row r="30" spans="1:27" ht="12.75" customHeight="1">
      <c r="A30" s="154"/>
      <c r="B30" s="148"/>
      <c r="C30" s="148"/>
      <c r="D30" s="148"/>
      <c r="E30" s="156"/>
      <c r="F30" s="660"/>
      <c r="G30" s="154"/>
      <c r="H30" s="148"/>
      <c r="I30" s="148"/>
      <c r="J30" s="148"/>
      <c r="K30" s="156"/>
      <c r="L30" s="689"/>
      <c r="M30" s="689"/>
      <c r="N30" s="689"/>
      <c r="O30" s="689"/>
      <c r="P30" s="667"/>
      <c r="Q30" s="667"/>
      <c r="R30" s="156"/>
      <c r="S30" s="795"/>
      <c r="T30" s="796"/>
      <c r="U30" s="796"/>
      <c r="V30" s="796"/>
      <c r="W30" s="796"/>
      <c r="X30" s="796"/>
      <c r="Y30" s="796"/>
      <c r="Z30" s="796"/>
      <c r="AA30" s="797"/>
    </row>
    <row r="31" spans="1:27" ht="12.75" customHeight="1">
      <c r="A31" s="173" t="s">
        <v>33</v>
      </c>
      <c r="B31" s="171" t="s">
        <v>34</v>
      </c>
      <c r="C31" s="171" t="s">
        <v>35</v>
      </c>
      <c r="D31" s="171" t="s">
        <v>36</v>
      </c>
      <c r="E31" s="172" t="s">
        <v>37</v>
      </c>
      <c r="F31" s="685"/>
      <c r="G31" s="173" t="s">
        <v>33</v>
      </c>
      <c r="H31" s="171" t="s">
        <v>34</v>
      </c>
      <c r="I31" s="171" t="s">
        <v>35</v>
      </c>
      <c r="J31" s="171" t="s">
        <v>36</v>
      </c>
      <c r="K31" s="172" t="s">
        <v>37</v>
      </c>
      <c r="L31" s="689"/>
      <c r="M31" s="689"/>
      <c r="N31" s="689"/>
      <c r="O31" s="689"/>
      <c r="P31" s="667"/>
      <c r="Q31" s="667"/>
      <c r="R31" s="156"/>
      <c r="S31" s="798"/>
      <c r="T31" s="799"/>
      <c r="U31" s="799"/>
      <c r="V31" s="799"/>
      <c r="W31" s="799"/>
      <c r="X31" s="799"/>
      <c r="Y31" s="799"/>
      <c r="Z31" s="799"/>
      <c r="AA31" s="800"/>
    </row>
    <row r="32" spans="1:18" ht="12.75">
      <c r="A32" s="168"/>
      <c r="B32" s="169"/>
      <c r="C32" s="171" t="s">
        <v>25</v>
      </c>
      <c r="D32" s="171" t="s">
        <v>25</v>
      </c>
      <c r="E32" s="172" t="s">
        <v>25</v>
      </c>
      <c r="F32" s="670"/>
      <c r="G32" s="168"/>
      <c r="H32" s="169"/>
      <c r="I32" s="171" t="s">
        <v>25</v>
      </c>
      <c r="J32" s="171" t="s">
        <v>25</v>
      </c>
      <c r="K32" s="172" t="s">
        <v>25</v>
      </c>
      <c r="L32" s="148"/>
      <c r="M32" s="148"/>
      <c r="N32" s="148"/>
      <c r="O32" s="148"/>
      <c r="P32" s="148"/>
      <c r="Q32" s="148"/>
      <c r="R32" s="156"/>
    </row>
    <row r="33" spans="1:18" ht="12.75">
      <c r="A33" s="173" t="s">
        <v>26</v>
      </c>
      <c r="B33" s="171" t="s">
        <v>27</v>
      </c>
      <c r="C33" s="171" t="s">
        <v>28</v>
      </c>
      <c r="D33" s="171" t="s">
        <v>28</v>
      </c>
      <c r="E33" s="170"/>
      <c r="F33" s="669"/>
      <c r="G33" s="173" t="s">
        <v>26</v>
      </c>
      <c r="H33" s="171" t="s">
        <v>27</v>
      </c>
      <c r="I33" s="171" t="s">
        <v>28</v>
      </c>
      <c r="J33" s="171" t="s">
        <v>28</v>
      </c>
      <c r="K33" s="170"/>
      <c r="L33" s="148"/>
      <c r="M33" s="148"/>
      <c r="N33" s="148"/>
      <c r="O33" s="148"/>
      <c r="P33" s="148"/>
      <c r="Q33" s="148"/>
      <c r="R33" s="156"/>
    </row>
    <row r="34" spans="1:18" ht="12.75">
      <c r="A34" s="14"/>
      <c r="B34" s="4"/>
      <c r="C34" s="5"/>
      <c r="D34" s="5"/>
      <c r="E34" s="174">
        <f>C34-D34</f>
        <v>0</v>
      </c>
      <c r="F34" s="671"/>
      <c r="G34" s="14"/>
      <c r="H34" s="4"/>
      <c r="I34" s="5"/>
      <c r="J34" s="5"/>
      <c r="K34" s="174">
        <f>I34-J34</f>
        <v>0</v>
      </c>
      <c r="L34" s="148"/>
      <c r="M34" s="148"/>
      <c r="N34" s="148"/>
      <c r="O34" s="148"/>
      <c r="P34" s="148"/>
      <c r="Q34" s="148"/>
      <c r="R34" s="156"/>
    </row>
    <row r="35" spans="1:18" ht="13.5" thickBot="1">
      <c r="A35" s="675"/>
      <c r="B35" s="676"/>
      <c r="C35" s="677"/>
      <c r="D35" s="677"/>
      <c r="E35" s="678">
        <f>E34+C35-D35</f>
        <v>0</v>
      </c>
      <c r="F35" s="671"/>
      <c r="G35" s="675"/>
      <c r="H35" s="676"/>
      <c r="I35" s="677"/>
      <c r="J35" s="677"/>
      <c r="K35" s="678">
        <f>K34+I35-J35</f>
        <v>0</v>
      </c>
      <c r="L35" s="198"/>
      <c r="M35" s="148"/>
      <c r="N35" s="148"/>
      <c r="O35" s="148"/>
      <c r="P35" s="148"/>
      <c r="Q35" s="148"/>
      <c r="R35" s="156"/>
    </row>
    <row r="36" spans="1:18" ht="13.5" thickBot="1">
      <c r="A36" s="176"/>
      <c r="B36" s="177"/>
      <c r="C36" s="178"/>
      <c r="D36" s="178"/>
      <c r="E36" s="175"/>
      <c r="F36" s="671"/>
      <c r="G36" s="148"/>
      <c r="H36" s="197"/>
      <c r="I36" s="198"/>
      <c r="J36" s="198"/>
      <c r="K36" s="198"/>
      <c r="L36" s="198"/>
      <c r="M36" s="148"/>
      <c r="N36" s="148"/>
      <c r="O36" s="148"/>
      <c r="P36" s="148"/>
      <c r="Q36" s="148"/>
      <c r="R36" s="156"/>
    </row>
    <row r="37" spans="1:18" ht="12.75">
      <c r="A37" s="680" t="s">
        <v>197</v>
      </c>
      <c r="B37" s="682" t="s">
        <v>203</v>
      </c>
      <c r="C37" s="721"/>
      <c r="D37" s="682" t="s">
        <v>204</v>
      </c>
      <c r="E37" s="720"/>
      <c r="F37" s="674"/>
      <c r="G37" s="681" t="s">
        <v>205</v>
      </c>
      <c r="H37" s="683" t="s">
        <v>203</v>
      </c>
      <c r="I37" s="718"/>
      <c r="J37" s="683" t="s">
        <v>204</v>
      </c>
      <c r="K37" s="719"/>
      <c r="L37" s="198"/>
      <c r="M37" s="148"/>
      <c r="N37" s="148"/>
      <c r="O37" s="148"/>
      <c r="P37" s="148"/>
      <c r="Q37" s="148"/>
      <c r="R37" s="156"/>
    </row>
    <row r="38" spans="1:18" ht="12.75">
      <c r="A38" s="167" t="s">
        <v>31</v>
      </c>
      <c r="B38" s="657"/>
      <c r="C38" s="658"/>
      <c r="D38" s="658"/>
      <c r="E38" s="659"/>
      <c r="F38" s="668"/>
      <c r="G38" s="167" t="s">
        <v>31</v>
      </c>
      <c r="H38" s="657"/>
      <c r="I38" s="658"/>
      <c r="J38" s="658"/>
      <c r="K38" s="659"/>
      <c r="L38" s="198"/>
      <c r="M38" s="148"/>
      <c r="N38" s="148"/>
      <c r="O38" s="148"/>
      <c r="P38" s="148"/>
      <c r="Q38" s="148"/>
      <c r="R38" s="156"/>
    </row>
    <row r="39" spans="1:18" ht="12.75">
      <c r="A39" s="167" t="s">
        <v>32</v>
      </c>
      <c r="B39" s="657"/>
      <c r="C39" s="658"/>
      <c r="D39" s="658"/>
      <c r="E39" s="659"/>
      <c r="F39" s="668"/>
      <c r="G39" s="167" t="s">
        <v>32</v>
      </c>
      <c r="H39" s="657"/>
      <c r="I39" s="658"/>
      <c r="J39" s="658"/>
      <c r="K39" s="659"/>
      <c r="L39" s="198"/>
      <c r="M39" s="148"/>
      <c r="N39" s="148"/>
      <c r="O39" s="148"/>
      <c r="P39" s="148"/>
      <c r="Q39" s="148"/>
      <c r="R39" s="156"/>
    </row>
    <row r="40" spans="1:18" ht="12.75">
      <c r="A40" s="154"/>
      <c r="B40" s="148"/>
      <c r="C40" s="148"/>
      <c r="D40" s="148"/>
      <c r="E40" s="156"/>
      <c r="F40" s="669"/>
      <c r="G40" s="154"/>
      <c r="H40" s="148"/>
      <c r="I40" s="148"/>
      <c r="J40" s="148"/>
      <c r="K40" s="156"/>
      <c r="L40" s="198"/>
      <c r="M40" s="148"/>
      <c r="N40" s="148"/>
      <c r="O40" s="148"/>
      <c r="P40" s="148"/>
      <c r="Q40" s="148"/>
      <c r="R40" s="156"/>
    </row>
    <row r="41" spans="1:18" ht="12.75">
      <c r="A41" s="173" t="s">
        <v>33</v>
      </c>
      <c r="B41" s="171" t="s">
        <v>34</v>
      </c>
      <c r="C41" s="171" t="s">
        <v>35</v>
      </c>
      <c r="D41" s="171" t="s">
        <v>36</v>
      </c>
      <c r="E41" s="172" t="s">
        <v>37</v>
      </c>
      <c r="F41" s="670"/>
      <c r="G41" s="173" t="s">
        <v>33</v>
      </c>
      <c r="H41" s="171" t="s">
        <v>34</v>
      </c>
      <c r="I41" s="171" t="s">
        <v>35</v>
      </c>
      <c r="J41" s="171" t="s">
        <v>36</v>
      </c>
      <c r="K41" s="172" t="s">
        <v>37</v>
      </c>
      <c r="L41" s="198"/>
      <c r="M41" s="148"/>
      <c r="N41" s="148"/>
      <c r="O41" s="148"/>
      <c r="P41" s="148"/>
      <c r="Q41" s="148"/>
      <c r="R41" s="156"/>
    </row>
    <row r="42" spans="1:18" ht="12.75">
      <c r="A42" s="168"/>
      <c r="B42" s="169"/>
      <c r="C42" s="171" t="s">
        <v>25</v>
      </c>
      <c r="D42" s="171" t="s">
        <v>25</v>
      </c>
      <c r="E42" s="172" t="s">
        <v>25</v>
      </c>
      <c r="F42" s="670"/>
      <c r="G42" s="168"/>
      <c r="H42" s="169"/>
      <c r="I42" s="171" t="s">
        <v>25</v>
      </c>
      <c r="J42" s="171" t="s">
        <v>25</v>
      </c>
      <c r="K42" s="172" t="s">
        <v>25</v>
      </c>
      <c r="L42" s="198"/>
      <c r="M42" s="148"/>
      <c r="N42" s="148"/>
      <c r="O42" s="148"/>
      <c r="P42" s="148"/>
      <c r="Q42" s="148"/>
      <c r="R42" s="156"/>
    </row>
    <row r="43" spans="1:18" ht="12.75">
      <c r="A43" s="173" t="s">
        <v>26</v>
      </c>
      <c r="B43" s="171" t="s">
        <v>27</v>
      </c>
      <c r="C43" s="171" t="s">
        <v>28</v>
      </c>
      <c r="D43" s="171" t="s">
        <v>28</v>
      </c>
      <c r="E43" s="170"/>
      <c r="F43" s="669"/>
      <c r="G43" s="173" t="s">
        <v>26</v>
      </c>
      <c r="H43" s="171" t="s">
        <v>27</v>
      </c>
      <c r="I43" s="171" t="s">
        <v>28</v>
      </c>
      <c r="J43" s="171" t="s">
        <v>28</v>
      </c>
      <c r="K43" s="170"/>
      <c r="L43" s="198"/>
      <c r="M43" s="148"/>
      <c r="N43" s="148"/>
      <c r="O43" s="148"/>
      <c r="P43" s="148"/>
      <c r="Q43" s="148"/>
      <c r="R43" s="156"/>
    </row>
    <row r="44" spans="1:18" ht="12.75">
      <c r="A44" s="14"/>
      <c r="B44" s="4"/>
      <c r="C44" s="5"/>
      <c r="D44" s="5"/>
      <c r="E44" s="174">
        <f>C44-D44</f>
        <v>0</v>
      </c>
      <c r="F44" s="671"/>
      <c r="G44" s="14"/>
      <c r="H44" s="4"/>
      <c r="I44" s="5"/>
      <c r="J44" s="5"/>
      <c r="K44" s="174">
        <f>I44-J44</f>
        <v>0</v>
      </c>
      <c r="L44" s="148"/>
      <c r="M44" s="148"/>
      <c r="N44" s="148"/>
      <c r="O44" s="148"/>
      <c r="P44" s="148"/>
      <c r="Q44" s="148"/>
      <c r="R44" s="156"/>
    </row>
    <row r="45" spans="1:18" ht="13.5" thickBot="1">
      <c r="A45" s="675"/>
      <c r="B45" s="676"/>
      <c r="C45" s="677"/>
      <c r="D45" s="677"/>
      <c r="E45" s="678">
        <f>E44+C45-D45</f>
        <v>0</v>
      </c>
      <c r="F45" s="671"/>
      <c r="G45" s="675"/>
      <c r="H45" s="676"/>
      <c r="I45" s="677"/>
      <c r="J45" s="677"/>
      <c r="K45" s="678">
        <f>K44+I45-J45</f>
        <v>0</v>
      </c>
      <c r="L45" s="148"/>
      <c r="M45" s="148"/>
      <c r="N45" s="148"/>
      <c r="O45" s="148"/>
      <c r="P45" s="148"/>
      <c r="Q45" s="148"/>
      <c r="R45" s="156"/>
    </row>
    <row r="46" spans="1:18" ht="12.75">
      <c r="A46" s="154"/>
      <c r="B46" s="148"/>
      <c r="C46" s="148"/>
      <c r="D46" s="148"/>
      <c r="E46" s="156"/>
      <c r="F46" s="669"/>
      <c r="G46" s="154"/>
      <c r="H46" s="148"/>
      <c r="I46" s="148"/>
      <c r="J46" s="148"/>
      <c r="K46" s="156"/>
      <c r="L46" s="148"/>
      <c r="M46" s="148"/>
      <c r="N46" s="148"/>
      <c r="O46" s="148"/>
      <c r="P46" s="148"/>
      <c r="Q46" s="148"/>
      <c r="R46" s="156"/>
    </row>
    <row r="47" spans="1:18" ht="12.75">
      <c r="A47" s="680" t="s">
        <v>198</v>
      </c>
      <c r="B47" s="682" t="s">
        <v>203</v>
      </c>
      <c r="C47" s="721"/>
      <c r="D47" s="682" t="s">
        <v>204</v>
      </c>
      <c r="E47" s="720"/>
      <c r="F47" s="674"/>
      <c r="G47" s="165" t="s">
        <v>206</v>
      </c>
      <c r="H47" s="682" t="s">
        <v>203</v>
      </c>
      <c r="I47" s="721"/>
      <c r="J47" s="682" t="s">
        <v>204</v>
      </c>
      <c r="K47" s="720"/>
      <c r="L47" s="148"/>
      <c r="M47" s="148"/>
      <c r="N47" s="148"/>
      <c r="O47" s="148"/>
      <c r="P47" s="148"/>
      <c r="Q47" s="148"/>
      <c r="R47" s="156"/>
    </row>
    <row r="48" spans="1:18" ht="12.75">
      <c r="A48" s="167" t="s">
        <v>31</v>
      </c>
      <c r="B48" s="6"/>
      <c r="C48" s="7"/>
      <c r="D48" s="7"/>
      <c r="E48" s="32"/>
      <c r="F48" s="673"/>
      <c r="G48" s="167" t="s">
        <v>31</v>
      </c>
      <c r="H48" s="6"/>
      <c r="I48" s="7"/>
      <c r="J48" s="7"/>
      <c r="K48" s="32"/>
      <c r="L48" s="148"/>
      <c r="M48" s="148"/>
      <c r="N48" s="148"/>
      <c r="O48" s="148"/>
      <c r="P48" s="148"/>
      <c r="Q48" s="148"/>
      <c r="R48" s="156"/>
    </row>
    <row r="49" spans="1:18" ht="12.75">
      <c r="A49" s="167" t="s">
        <v>32</v>
      </c>
      <c r="B49" s="803"/>
      <c r="C49" s="804"/>
      <c r="D49" s="804"/>
      <c r="E49" s="805"/>
      <c r="F49" s="668"/>
      <c r="G49" s="167" t="s">
        <v>32</v>
      </c>
      <c r="H49" s="803"/>
      <c r="I49" s="804"/>
      <c r="J49" s="804"/>
      <c r="K49" s="805"/>
      <c r="L49" s="148"/>
      <c r="M49" s="148"/>
      <c r="N49" s="148"/>
      <c r="O49" s="148"/>
      <c r="P49" s="148"/>
      <c r="Q49" s="148"/>
      <c r="R49" s="156"/>
    </row>
    <row r="50" spans="1:18" ht="12.75">
      <c r="A50" s="154"/>
      <c r="B50" s="148"/>
      <c r="C50" s="148"/>
      <c r="D50" s="148"/>
      <c r="E50" s="156"/>
      <c r="F50" s="669"/>
      <c r="G50" s="154"/>
      <c r="H50" s="148"/>
      <c r="I50" s="148"/>
      <c r="J50" s="148"/>
      <c r="K50" s="156"/>
      <c r="L50" s="148"/>
      <c r="M50" s="148"/>
      <c r="N50" s="148"/>
      <c r="O50" s="148"/>
      <c r="P50" s="148"/>
      <c r="Q50" s="148"/>
      <c r="R50" s="156"/>
    </row>
    <row r="51" spans="1:18" ht="12.75">
      <c r="A51" s="173" t="s">
        <v>33</v>
      </c>
      <c r="B51" s="171" t="s">
        <v>34</v>
      </c>
      <c r="C51" s="171" t="s">
        <v>35</v>
      </c>
      <c r="D51" s="171" t="s">
        <v>36</v>
      </c>
      <c r="E51" s="172" t="s">
        <v>37</v>
      </c>
      <c r="F51" s="670"/>
      <c r="G51" s="173" t="s">
        <v>33</v>
      </c>
      <c r="H51" s="171" t="s">
        <v>34</v>
      </c>
      <c r="I51" s="171" t="s">
        <v>35</v>
      </c>
      <c r="J51" s="171" t="s">
        <v>36</v>
      </c>
      <c r="K51" s="172" t="s">
        <v>37</v>
      </c>
      <c r="L51" s="148"/>
      <c r="M51" s="148"/>
      <c r="N51" s="148"/>
      <c r="O51" s="148"/>
      <c r="P51" s="148"/>
      <c r="Q51" s="148"/>
      <c r="R51" s="156"/>
    </row>
    <row r="52" spans="1:18" ht="12.75">
      <c r="A52" s="168"/>
      <c r="B52" s="169"/>
      <c r="C52" s="171" t="s">
        <v>25</v>
      </c>
      <c r="D52" s="171" t="s">
        <v>25</v>
      </c>
      <c r="E52" s="172" t="s">
        <v>25</v>
      </c>
      <c r="F52" s="670"/>
      <c r="G52" s="168"/>
      <c r="H52" s="169"/>
      <c r="I52" s="171" t="s">
        <v>25</v>
      </c>
      <c r="J52" s="171" t="s">
        <v>25</v>
      </c>
      <c r="K52" s="172" t="s">
        <v>25</v>
      </c>
      <c r="L52" s="148"/>
      <c r="M52" s="148"/>
      <c r="N52" s="148"/>
      <c r="O52" s="148"/>
      <c r="P52" s="148"/>
      <c r="Q52" s="148"/>
      <c r="R52" s="156"/>
    </row>
    <row r="53" spans="1:18" ht="12.75">
      <c r="A53" s="173" t="s">
        <v>26</v>
      </c>
      <c r="B53" s="171" t="s">
        <v>27</v>
      </c>
      <c r="C53" s="171" t="s">
        <v>28</v>
      </c>
      <c r="D53" s="171" t="s">
        <v>28</v>
      </c>
      <c r="E53" s="170"/>
      <c r="F53" s="669"/>
      <c r="G53" s="173" t="s">
        <v>26</v>
      </c>
      <c r="H53" s="171" t="s">
        <v>27</v>
      </c>
      <c r="I53" s="171" t="s">
        <v>28</v>
      </c>
      <c r="J53" s="171" t="s">
        <v>28</v>
      </c>
      <c r="K53" s="170"/>
      <c r="L53" s="148"/>
      <c r="M53" s="148"/>
      <c r="N53" s="148"/>
      <c r="O53" s="148"/>
      <c r="P53" s="148"/>
      <c r="Q53" s="148"/>
      <c r="R53" s="156"/>
    </row>
    <row r="54" spans="1:18" ht="12.75">
      <c r="A54" s="14"/>
      <c r="B54" s="4"/>
      <c r="C54" s="5"/>
      <c r="D54" s="5"/>
      <c r="E54" s="174">
        <f>C54-D54</f>
        <v>0</v>
      </c>
      <c r="F54" s="671"/>
      <c r="G54" s="14"/>
      <c r="H54" s="4"/>
      <c r="I54" s="5"/>
      <c r="J54" s="5"/>
      <c r="K54" s="174">
        <f>I54-J54</f>
        <v>0</v>
      </c>
      <c r="L54" s="148"/>
      <c r="M54" s="148"/>
      <c r="N54" s="148"/>
      <c r="O54" s="148"/>
      <c r="P54" s="148"/>
      <c r="Q54" s="148"/>
      <c r="R54" s="156"/>
    </row>
    <row r="55" spans="1:18" ht="13.5" thickBot="1">
      <c r="A55" s="675"/>
      <c r="B55" s="676"/>
      <c r="C55" s="677"/>
      <c r="D55" s="677"/>
      <c r="E55" s="678">
        <f>E54+C55-D55</f>
        <v>0</v>
      </c>
      <c r="F55" s="671"/>
      <c r="G55" s="675"/>
      <c r="H55" s="676"/>
      <c r="I55" s="677"/>
      <c r="J55" s="677"/>
      <c r="K55" s="678">
        <f>K54+I55-J55</f>
        <v>0</v>
      </c>
      <c r="L55" s="148"/>
      <c r="M55" s="148"/>
      <c r="N55" s="148"/>
      <c r="O55" s="148"/>
      <c r="P55" s="148"/>
      <c r="Q55" s="148"/>
      <c r="R55" s="156"/>
    </row>
    <row r="56" spans="1:18" ht="12.75">
      <c r="A56" s="154"/>
      <c r="B56" s="148"/>
      <c r="C56" s="148"/>
      <c r="D56" s="148"/>
      <c r="E56" s="156"/>
      <c r="F56" s="669"/>
      <c r="G56" s="154"/>
      <c r="H56" s="148"/>
      <c r="I56" s="148"/>
      <c r="J56" s="148"/>
      <c r="K56" s="156"/>
      <c r="L56" s="148"/>
      <c r="M56" s="148"/>
      <c r="N56" s="148"/>
      <c r="O56" s="148"/>
      <c r="P56" s="148"/>
      <c r="Q56" s="148"/>
      <c r="R56" s="156"/>
    </row>
    <row r="57" spans="1:18" ht="12.75">
      <c r="A57" s="165" t="s">
        <v>199</v>
      </c>
      <c r="B57" s="682" t="s">
        <v>203</v>
      </c>
      <c r="C57" s="721"/>
      <c r="D57" s="682" t="s">
        <v>204</v>
      </c>
      <c r="E57" s="720"/>
      <c r="F57" s="672"/>
      <c r="G57" s="165" t="s">
        <v>207</v>
      </c>
      <c r="H57" s="682" t="s">
        <v>203</v>
      </c>
      <c r="I57" s="721"/>
      <c r="J57" s="682" t="s">
        <v>204</v>
      </c>
      <c r="K57" s="720"/>
      <c r="L57" s="148"/>
      <c r="M57" s="148"/>
      <c r="N57" s="148"/>
      <c r="O57" s="148"/>
      <c r="P57" s="148"/>
      <c r="Q57" s="148"/>
      <c r="R57" s="156"/>
    </row>
    <row r="58" spans="1:18" ht="12.75">
      <c r="A58" s="167" t="s">
        <v>31</v>
      </c>
      <c r="B58" s="6"/>
      <c r="C58" s="7"/>
      <c r="D58" s="7"/>
      <c r="E58" s="32"/>
      <c r="F58" s="673"/>
      <c r="G58" s="167" t="s">
        <v>31</v>
      </c>
      <c r="H58" s="6"/>
      <c r="I58" s="7"/>
      <c r="J58" s="7"/>
      <c r="K58" s="32"/>
      <c r="L58" s="148"/>
      <c r="M58" s="148"/>
      <c r="N58" s="148"/>
      <c r="O58" s="148"/>
      <c r="P58" s="148"/>
      <c r="Q58" s="148"/>
      <c r="R58" s="156"/>
    </row>
    <row r="59" spans="1:18" ht="12.75">
      <c r="A59" s="167" t="s">
        <v>32</v>
      </c>
      <c r="B59" s="803"/>
      <c r="C59" s="804"/>
      <c r="D59" s="804"/>
      <c r="E59" s="805"/>
      <c r="F59" s="668"/>
      <c r="G59" s="167" t="s">
        <v>32</v>
      </c>
      <c r="H59" s="803"/>
      <c r="I59" s="804"/>
      <c r="J59" s="804"/>
      <c r="K59" s="805"/>
      <c r="L59" s="148"/>
      <c r="M59" s="148"/>
      <c r="N59" s="148"/>
      <c r="O59" s="148"/>
      <c r="P59" s="148"/>
      <c r="Q59" s="148"/>
      <c r="R59" s="156"/>
    </row>
    <row r="60" spans="1:18" ht="12.75">
      <c r="A60" s="154"/>
      <c r="B60" s="148"/>
      <c r="C60" s="148"/>
      <c r="D60" s="148"/>
      <c r="E60" s="156"/>
      <c r="F60" s="669"/>
      <c r="G60" s="154"/>
      <c r="H60" s="148"/>
      <c r="I60" s="148"/>
      <c r="J60" s="148"/>
      <c r="K60" s="156"/>
      <c r="L60" s="148"/>
      <c r="M60" s="148"/>
      <c r="N60" s="148"/>
      <c r="O60" s="148"/>
      <c r="P60" s="148"/>
      <c r="Q60" s="148"/>
      <c r="R60" s="156"/>
    </row>
    <row r="61" spans="1:18" ht="12.75">
      <c r="A61" s="173" t="s">
        <v>33</v>
      </c>
      <c r="B61" s="171" t="s">
        <v>34</v>
      </c>
      <c r="C61" s="171" t="s">
        <v>35</v>
      </c>
      <c r="D61" s="171" t="s">
        <v>36</v>
      </c>
      <c r="E61" s="172" t="s">
        <v>37</v>
      </c>
      <c r="F61" s="670"/>
      <c r="G61" s="173" t="s">
        <v>33</v>
      </c>
      <c r="H61" s="171" t="s">
        <v>34</v>
      </c>
      <c r="I61" s="171" t="s">
        <v>35</v>
      </c>
      <c r="J61" s="171" t="s">
        <v>36</v>
      </c>
      <c r="K61" s="172" t="s">
        <v>37</v>
      </c>
      <c r="L61" s="148"/>
      <c r="M61" s="148"/>
      <c r="N61" s="148"/>
      <c r="O61" s="148"/>
      <c r="P61" s="148"/>
      <c r="Q61" s="148"/>
      <c r="R61" s="156"/>
    </row>
    <row r="62" spans="1:18" ht="12.75">
      <c r="A62" s="168"/>
      <c r="B62" s="169"/>
      <c r="C62" s="171" t="s">
        <v>25</v>
      </c>
      <c r="D62" s="171" t="s">
        <v>25</v>
      </c>
      <c r="E62" s="172" t="s">
        <v>25</v>
      </c>
      <c r="F62" s="670"/>
      <c r="G62" s="168"/>
      <c r="H62" s="169"/>
      <c r="I62" s="171" t="s">
        <v>25</v>
      </c>
      <c r="J62" s="171" t="s">
        <v>25</v>
      </c>
      <c r="K62" s="172" t="s">
        <v>25</v>
      </c>
      <c r="L62" s="148"/>
      <c r="M62" s="148"/>
      <c r="N62" s="148"/>
      <c r="O62" s="148"/>
      <c r="P62" s="148"/>
      <c r="Q62" s="148"/>
      <c r="R62" s="156"/>
    </row>
    <row r="63" spans="1:18" ht="12.75">
      <c r="A63" s="173" t="s">
        <v>26</v>
      </c>
      <c r="B63" s="171" t="s">
        <v>27</v>
      </c>
      <c r="C63" s="171" t="s">
        <v>28</v>
      </c>
      <c r="D63" s="171" t="s">
        <v>28</v>
      </c>
      <c r="E63" s="170"/>
      <c r="F63" s="669"/>
      <c r="G63" s="173" t="s">
        <v>26</v>
      </c>
      <c r="H63" s="171" t="s">
        <v>27</v>
      </c>
      <c r="I63" s="171" t="s">
        <v>28</v>
      </c>
      <c r="J63" s="171" t="s">
        <v>28</v>
      </c>
      <c r="K63" s="170"/>
      <c r="L63" s="661"/>
      <c r="M63" s="661"/>
      <c r="N63" s="661"/>
      <c r="O63" s="661"/>
      <c r="P63" s="661"/>
      <c r="Q63" s="661"/>
      <c r="R63" s="662"/>
    </row>
    <row r="64" spans="1:18" ht="12.75">
      <c r="A64" s="14"/>
      <c r="B64" s="4"/>
      <c r="C64" s="5"/>
      <c r="D64" s="5"/>
      <c r="E64" s="174">
        <f>C64-D64</f>
        <v>0</v>
      </c>
      <c r="F64" s="671"/>
      <c r="G64" s="14"/>
      <c r="H64" s="4"/>
      <c r="I64" s="5"/>
      <c r="J64" s="5"/>
      <c r="K64" s="174">
        <f>I64-J64</f>
        <v>0</v>
      </c>
      <c r="L64" s="661"/>
      <c r="M64" s="661"/>
      <c r="N64" s="661"/>
      <c r="O64" s="661"/>
      <c r="P64" s="661"/>
      <c r="Q64" s="661"/>
      <c r="R64" s="662"/>
    </row>
    <row r="65" spans="1:18" ht="13.5" thickBot="1">
      <c r="A65" s="675"/>
      <c r="B65" s="676"/>
      <c r="C65" s="677"/>
      <c r="D65" s="677"/>
      <c r="E65" s="678">
        <f>E64+C65-D65</f>
        <v>0</v>
      </c>
      <c r="F65" s="679"/>
      <c r="G65" s="675"/>
      <c r="H65" s="676"/>
      <c r="I65" s="677"/>
      <c r="J65" s="677"/>
      <c r="K65" s="678">
        <f>K64+I65-J65</f>
        <v>0</v>
      </c>
      <c r="L65" s="663"/>
      <c r="M65" s="663"/>
      <c r="N65" s="663"/>
      <c r="O65" s="663"/>
      <c r="P65" s="663"/>
      <c r="Q65" s="663"/>
      <c r="R65" s="664"/>
    </row>
    <row r="68" ht="12.75">
      <c r="I68" s="111"/>
    </row>
  </sheetData>
  <sheetProtection password="C49E" sheet="1" objects="1" scenarios="1" formatCells="0" selectLockedCells="1"/>
  <mergeCells count="20">
    <mergeCell ref="B49:E49"/>
    <mergeCell ref="B59:E59"/>
    <mergeCell ref="B2:D2"/>
    <mergeCell ref="B3:D3"/>
    <mergeCell ref="G1:K1"/>
    <mergeCell ref="G2:K2"/>
    <mergeCell ref="B5:D5"/>
    <mergeCell ref="H49:K49"/>
    <mergeCell ref="H59:K59"/>
    <mergeCell ref="H19:K19"/>
    <mergeCell ref="H29:K29"/>
    <mergeCell ref="B4:D4"/>
    <mergeCell ref="S8:AA31"/>
    <mergeCell ref="T6:Y6"/>
    <mergeCell ref="B1:C1"/>
    <mergeCell ref="B9:E9"/>
    <mergeCell ref="B8:E8"/>
    <mergeCell ref="B19:E19"/>
    <mergeCell ref="B28:E28"/>
    <mergeCell ref="B29:E29"/>
  </mergeCells>
  <printOptions/>
  <pageMargins left="0.7480314960629921" right="0.7480314960629921" top="0.11811023622047245" bottom="0.11811023622047245" header="0" footer="0"/>
  <pageSetup fitToHeight="2" fitToWidth="1" horizontalDpi="600" verticalDpi="600" orientation="landscape" paperSize="9" scale="73" r:id="rId3"/>
  <drawing r:id="rId2"/>
  <legacyDrawing r:id="rId1"/>
</worksheet>
</file>

<file path=xl/worksheets/sheet30.xml><?xml version="1.0" encoding="utf-8"?>
<worksheet xmlns="http://schemas.openxmlformats.org/spreadsheetml/2006/main" xmlns:r="http://schemas.openxmlformats.org/officeDocument/2006/relationships">
  <sheetPr codeName="Sheet29"/>
  <dimension ref="A1:AB106"/>
  <sheetViews>
    <sheetView showGridLines="0" showRowColHeaders="0" showZeros="0" zoomScale="75" zoomScaleNormal="75" zoomScalePageLayoutView="0" workbookViewId="0" topLeftCell="A10">
      <selection activeCell="D58" sqref="D58"/>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8"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row>
    <row r="2" spans="1:28" ht="18">
      <c r="A2" s="229"/>
      <c r="B2" s="229"/>
      <c r="C2" s="264"/>
      <c r="D2" s="229"/>
      <c r="E2" s="245"/>
      <c r="F2" s="229"/>
      <c r="G2" s="320" t="str">
        <f>'Base Data'!C21</f>
        <v>May</v>
      </c>
      <c r="H2" s="229"/>
      <c r="I2" s="229"/>
      <c r="J2" s="229"/>
      <c r="K2" s="229"/>
      <c r="L2" s="229"/>
      <c r="M2" s="229"/>
      <c r="N2" s="229"/>
      <c r="O2" s="229"/>
      <c r="P2" s="229"/>
      <c r="Q2" s="229"/>
      <c r="R2" s="229"/>
      <c r="S2" s="251" t="str">
        <f>G2</f>
        <v>May</v>
      </c>
      <c r="T2" s="229"/>
      <c r="U2" s="229"/>
      <c r="V2" s="229"/>
      <c r="W2" s="229"/>
      <c r="X2" s="229"/>
      <c r="Y2" s="229"/>
      <c r="Z2" s="229"/>
      <c r="AA2" s="229"/>
      <c r="AB2" s="229"/>
    </row>
    <row r="3" spans="1:28" ht="18">
      <c r="A3" s="268"/>
      <c r="B3" s="263"/>
      <c r="C3" s="264"/>
      <c r="D3" s="263"/>
      <c r="E3" s="265"/>
      <c r="F3" s="263"/>
      <c r="G3" s="320">
        <f>'Base Data'!D21</f>
        <v>2011</v>
      </c>
      <c r="H3" s="263"/>
      <c r="I3" s="263"/>
      <c r="J3" s="263"/>
      <c r="K3" s="263"/>
      <c r="L3" s="263"/>
      <c r="M3" s="263"/>
      <c r="N3" s="263"/>
      <c r="O3" s="263"/>
      <c r="P3" s="263"/>
      <c r="Q3" s="229"/>
      <c r="R3" s="229"/>
      <c r="S3" s="251">
        <f>G3</f>
        <v>2011</v>
      </c>
      <c r="T3" s="229"/>
      <c r="U3" s="229"/>
      <c r="V3" s="229"/>
      <c r="W3" s="229"/>
      <c r="X3" s="229"/>
      <c r="Y3" s="229"/>
      <c r="Z3" s="229"/>
      <c r="AA3" s="229"/>
      <c r="AB3" s="229"/>
    </row>
    <row r="4" spans="1:28"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row>
    <row r="5" spans="1:28" ht="12.75">
      <c r="A5" s="854" t="s">
        <v>48</v>
      </c>
      <c r="B5" s="854" t="s">
        <v>44</v>
      </c>
      <c r="C5" s="314" t="s">
        <v>45</v>
      </c>
      <c r="D5" s="314" t="s">
        <v>46</v>
      </c>
      <c r="E5" s="271" t="s">
        <v>115</v>
      </c>
      <c r="F5" s="854" t="s">
        <v>47</v>
      </c>
      <c r="G5" s="315">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row>
    <row r="6" spans="1:28" ht="13.5" thickBot="1">
      <c r="A6" s="855"/>
      <c r="B6" s="855"/>
      <c r="C6" s="319" t="s">
        <v>49</v>
      </c>
      <c r="D6" s="319" t="s">
        <v>45</v>
      </c>
      <c r="E6" s="273" t="s">
        <v>113</v>
      </c>
      <c r="F6" s="855"/>
      <c r="G6" s="316"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row>
    <row r="7" spans="1:28"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row>
    <row r="8" spans="1:28" ht="12.75">
      <c r="A8" s="115"/>
      <c r="B8" s="94"/>
      <c r="C8" s="94"/>
      <c r="D8" s="275">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row>
    <row r="9" spans="1:28"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row>
    <row r="10" spans="1:28"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row>
    <row r="11" spans="1:28"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row>
    <row r="12" spans="1:28"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row>
    <row r="13" spans="1:28"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row>
    <row r="14" spans="1:28"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row>
    <row r="15" spans="1:28"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row>
    <row r="16" spans="1:28"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row>
    <row r="17" spans="1:28"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row>
    <row r="18" spans="1:28"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row>
    <row r="19" spans="1:28"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row>
    <row r="20" spans="1:28" ht="12.75">
      <c r="A20" s="115"/>
      <c r="B20" s="94"/>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row>
    <row r="21" spans="1:28" ht="12.75">
      <c r="A21" s="115"/>
      <c r="B21" s="94"/>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row>
    <row r="22" spans="1:28" ht="12.75">
      <c r="A22" s="115"/>
      <c r="B22" s="94"/>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row>
    <row r="23" spans="1:28" ht="12.75">
      <c r="A23" s="115"/>
      <c r="B23" s="94"/>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row>
    <row r="24" spans="1:28" ht="12.75">
      <c r="A24" s="115"/>
      <c r="B24" s="94"/>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row>
    <row r="25" spans="1:28" ht="12.75">
      <c r="A25" s="115"/>
      <c r="B25" s="94"/>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row>
    <row r="26" spans="1:28" ht="12.75">
      <c r="A26" s="115"/>
      <c r="B26" s="94"/>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row>
    <row r="27" spans="1:28" ht="12.75">
      <c r="A27" s="115"/>
      <c r="B27" s="94"/>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row>
    <row r="28" spans="1:28" ht="12.75">
      <c r="A28" s="115"/>
      <c r="B28" s="94"/>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row>
    <row r="29" spans="1:28" ht="12.75">
      <c r="A29" s="115"/>
      <c r="B29" s="94"/>
      <c r="C29" s="94"/>
      <c r="D29" s="275">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row>
    <row r="30" spans="1:28" ht="12.75">
      <c r="A30" s="115"/>
      <c r="B30" s="125"/>
      <c r="C30" s="94"/>
      <c r="D30" s="275">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row>
    <row r="31" spans="1:28"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row>
    <row r="32" spans="1:28"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row>
    <row r="33" spans="1:28"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row>
    <row r="34" spans="1:28"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row>
    <row r="35" spans="1:28"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row>
    <row r="36" spans="1:28"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row>
    <row r="37" spans="1:28"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row>
    <row r="38" spans="1:28"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row>
    <row r="39" spans="1:28"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row>
    <row r="40" spans="1:28"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row>
    <row r="41" spans="1:28"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row>
    <row r="42" spans="1:28"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row>
    <row r="43" spans="1:28"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row>
    <row r="44" spans="1:28"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row>
    <row r="45" spans="1:28"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row>
    <row r="46" spans="1:28"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row>
    <row r="47" spans="1:28" ht="13.5" thickBot="1">
      <c r="A47" s="116"/>
      <c r="B47" s="117"/>
      <c r="C47" s="117"/>
      <c r="D47" s="275">
        <f t="shared" si="0"/>
        <v>0</v>
      </c>
      <c r="E47" s="140"/>
      <c r="F47" s="134"/>
      <c r="G47" s="134"/>
      <c r="H47" s="134"/>
      <c r="I47" s="134"/>
      <c r="J47" s="134"/>
      <c r="K47" s="134"/>
      <c r="L47" s="134"/>
      <c r="M47" s="134"/>
      <c r="N47" s="134"/>
      <c r="O47" s="134"/>
      <c r="P47" s="134"/>
      <c r="Q47" s="121"/>
      <c r="R47" s="145"/>
      <c r="S47" s="145"/>
      <c r="T47" s="145"/>
      <c r="U47" s="145"/>
      <c r="V47" s="145"/>
      <c r="W47" s="145"/>
      <c r="X47" s="145"/>
      <c r="Y47" s="145"/>
      <c r="Z47" s="146"/>
      <c r="AA47" s="229"/>
      <c r="AB47" s="229"/>
    </row>
    <row r="48" spans="1:28" ht="12.75">
      <c r="A48" s="279"/>
      <c r="B48" s="280" t="s">
        <v>50</v>
      </c>
      <c r="C48" s="280"/>
      <c r="D48" s="276">
        <f>SUM(G48:Z48)</f>
        <v>0</v>
      </c>
      <c r="E48" s="281"/>
      <c r="F48" s="284">
        <f aca="true" t="shared" si="1" ref="F48:O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3">
        <f aca="true" t="shared" si="2" ref="P48:Z48">SUM(P7:P47)</f>
        <v>0</v>
      </c>
      <c r="Q48" s="283">
        <f t="shared" si="2"/>
        <v>0</v>
      </c>
      <c r="R48" s="283">
        <f t="shared" si="2"/>
        <v>0</v>
      </c>
      <c r="S48" s="283">
        <f t="shared" si="2"/>
        <v>0</v>
      </c>
      <c r="T48" s="283">
        <f t="shared" si="2"/>
        <v>0</v>
      </c>
      <c r="U48" s="283">
        <f t="shared" si="2"/>
        <v>0</v>
      </c>
      <c r="V48" s="283">
        <f t="shared" si="2"/>
        <v>0</v>
      </c>
      <c r="W48" s="283">
        <f t="shared" si="2"/>
        <v>0</v>
      </c>
      <c r="X48" s="283">
        <f t="shared" si="2"/>
        <v>0</v>
      </c>
      <c r="Y48" s="283">
        <f t="shared" si="2"/>
        <v>0</v>
      </c>
      <c r="Z48" s="283">
        <f t="shared" si="2"/>
        <v>0</v>
      </c>
      <c r="AA48" s="229"/>
      <c r="AB48" s="229"/>
    </row>
    <row r="49" spans="1:28" ht="12.75">
      <c r="A49" s="230"/>
      <c r="B49" s="231" t="s">
        <v>51</v>
      </c>
      <c r="C49" s="231"/>
      <c r="D49" s="277">
        <f>'MONTH 10'!D50</f>
        <v>0</v>
      </c>
      <c r="E49" s="287"/>
      <c r="F49" s="289"/>
      <c r="G49" s="234">
        <f>'MONTH 10'!G50</f>
        <v>0</v>
      </c>
      <c r="H49" s="234">
        <f>'MONTH 10'!H50</f>
        <v>0</v>
      </c>
      <c r="I49" s="234">
        <f>'MONTH 10'!I50</f>
        <v>0</v>
      </c>
      <c r="J49" s="234">
        <f>'MONTH 10'!J50</f>
        <v>0</v>
      </c>
      <c r="K49" s="234">
        <f>'MONTH 10'!K50</f>
        <v>0</v>
      </c>
      <c r="L49" s="234">
        <f>'MONTH 10'!L50</f>
        <v>0</v>
      </c>
      <c r="M49" s="234">
        <f>'MONTH 10'!M50</f>
        <v>0</v>
      </c>
      <c r="N49" s="234">
        <f>'MONTH 10'!N50</f>
        <v>0</v>
      </c>
      <c r="O49" s="234">
        <f>'MONTH 10'!O50</f>
        <v>0</v>
      </c>
      <c r="P49" s="234">
        <f>'MONTH 10'!P50</f>
        <v>0</v>
      </c>
      <c r="Q49" s="234">
        <f>'MONTH 10'!Q50</f>
        <v>0</v>
      </c>
      <c r="R49" s="234">
        <f>'MONTH 10'!R50</f>
        <v>0</v>
      </c>
      <c r="S49" s="234">
        <f>'MONTH 10'!S50</f>
        <v>0</v>
      </c>
      <c r="T49" s="234">
        <f>'MONTH 10'!T50</f>
        <v>0</v>
      </c>
      <c r="U49" s="234">
        <f>'MONTH 10'!U50</f>
        <v>0</v>
      </c>
      <c r="V49" s="234">
        <f>'MONTH 10'!V50</f>
        <v>0</v>
      </c>
      <c r="W49" s="234">
        <f>'MONTH 10'!W50</f>
        <v>0</v>
      </c>
      <c r="X49" s="234">
        <f>'MONTH 10'!X50</f>
        <v>0</v>
      </c>
      <c r="Y49" s="234">
        <f>'MONTH 10'!Y50</f>
        <v>0</v>
      </c>
      <c r="Z49" s="234">
        <f>'MONTH 10'!Z50</f>
        <v>0</v>
      </c>
      <c r="AA49" s="229"/>
      <c r="AB49" s="229"/>
    </row>
    <row r="50" spans="1:28" ht="13.5" thickBot="1">
      <c r="A50" s="290"/>
      <c r="B50" s="237" t="s">
        <v>52</v>
      </c>
      <c r="C50" s="237"/>
      <c r="D50" s="278">
        <f>D48+D49</f>
        <v>0</v>
      </c>
      <c r="E50" s="291"/>
      <c r="F50" s="318"/>
      <c r="G50" s="240">
        <f aca="true" t="shared" si="3" ref="G50:Z50">G48+G49</f>
        <v>0</v>
      </c>
      <c r="H50" s="240">
        <f t="shared" si="3"/>
        <v>0</v>
      </c>
      <c r="I50" s="240">
        <f t="shared" si="3"/>
        <v>0</v>
      </c>
      <c r="J50" s="240">
        <f t="shared" si="3"/>
        <v>0</v>
      </c>
      <c r="K50" s="240">
        <f t="shared" si="3"/>
        <v>0</v>
      </c>
      <c r="L50" s="240">
        <f t="shared" si="3"/>
        <v>0</v>
      </c>
      <c r="M50" s="240">
        <f t="shared" si="3"/>
        <v>0</v>
      </c>
      <c r="N50" s="240">
        <f t="shared" si="3"/>
        <v>0</v>
      </c>
      <c r="O50" s="240">
        <f t="shared" si="3"/>
        <v>0</v>
      </c>
      <c r="P50" s="240">
        <f t="shared" si="3"/>
        <v>0</v>
      </c>
      <c r="Q50" s="240">
        <f t="shared" si="3"/>
        <v>0</v>
      </c>
      <c r="R50" s="240">
        <f t="shared" si="3"/>
        <v>0</v>
      </c>
      <c r="S50" s="240">
        <f t="shared" si="3"/>
        <v>0</v>
      </c>
      <c r="T50" s="240">
        <f t="shared" si="3"/>
        <v>0</v>
      </c>
      <c r="U50" s="240">
        <f t="shared" si="3"/>
        <v>0</v>
      </c>
      <c r="V50" s="240">
        <f t="shared" si="3"/>
        <v>0</v>
      </c>
      <c r="W50" s="240">
        <f t="shared" si="3"/>
        <v>0</v>
      </c>
      <c r="X50" s="240">
        <f t="shared" si="3"/>
        <v>0</v>
      </c>
      <c r="Y50" s="240">
        <f t="shared" si="3"/>
        <v>0</v>
      </c>
      <c r="Z50" s="240">
        <f t="shared" si="3"/>
        <v>0</v>
      </c>
      <c r="AA50" s="229"/>
      <c r="AB50" s="229"/>
    </row>
    <row r="51" spans="1:28"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row>
    <row r="52" spans="1:28"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row>
    <row r="53" spans="1:28" ht="18">
      <c r="A53" s="229"/>
      <c r="B53" s="229"/>
      <c r="C53" s="229"/>
      <c r="D53" s="229"/>
      <c r="E53" s="245"/>
      <c r="F53" s="229"/>
      <c r="G53" s="252" t="str">
        <f>G2</f>
        <v>May</v>
      </c>
      <c r="H53" s="229"/>
      <c r="I53" s="229"/>
      <c r="J53" s="229"/>
      <c r="K53" s="229"/>
      <c r="L53" s="229"/>
      <c r="M53" s="229"/>
      <c r="N53" s="229"/>
      <c r="O53" s="229"/>
      <c r="P53" s="229"/>
      <c r="Q53" s="229"/>
      <c r="R53" s="229"/>
      <c r="S53" s="251" t="str">
        <f>G53</f>
        <v>May</v>
      </c>
      <c r="T53" s="229"/>
      <c r="U53" s="229"/>
      <c r="V53" s="229"/>
      <c r="W53" s="229"/>
      <c r="X53" s="229"/>
      <c r="Y53" s="229"/>
      <c r="Z53" s="229"/>
      <c r="AA53" s="229"/>
      <c r="AB53" s="229"/>
    </row>
    <row r="54" spans="1:28" ht="18">
      <c r="A54" s="215"/>
      <c r="B54" s="215"/>
      <c r="C54" s="215"/>
      <c r="D54" s="215"/>
      <c r="E54" s="249"/>
      <c r="F54" s="215"/>
      <c r="G54" s="613">
        <f>'Base Data'!D21</f>
        <v>2011</v>
      </c>
      <c r="H54" s="215"/>
      <c r="I54" s="215"/>
      <c r="J54" s="215"/>
      <c r="K54" s="215"/>
      <c r="L54" s="215"/>
      <c r="M54" s="215"/>
      <c r="N54" s="215"/>
      <c r="O54" s="215"/>
      <c r="P54" s="215"/>
      <c r="Q54" s="229"/>
      <c r="R54" s="229"/>
      <c r="S54" s="251">
        <f>G54</f>
        <v>2011</v>
      </c>
      <c r="T54" s="229"/>
      <c r="U54" s="229"/>
      <c r="V54" s="229"/>
      <c r="W54" s="229"/>
      <c r="X54" s="229"/>
      <c r="Y54" s="229"/>
      <c r="Z54" s="229"/>
      <c r="AA54" s="229"/>
      <c r="AB54" s="229"/>
    </row>
    <row r="55" spans="1:28"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row>
    <row r="56" spans="1:28" ht="12.75">
      <c r="A56" s="854" t="s">
        <v>48</v>
      </c>
      <c r="B56" s="854" t="s">
        <v>44</v>
      </c>
      <c r="C56" s="314" t="s">
        <v>54</v>
      </c>
      <c r="D56" s="854" t="s">
        <v>55</v>
      </c>
      <c r="E56" s="271" t="s">
        <v>115</v>
      </c>
      <c r="F56" s="257">
        <v>1</v>
      </c>
      <c r="G56" s="255">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80" t="s">
        <v>189</v>
      </c>
      <c r="AB56" s="229"/>
    </row>
    <row r="57" spans="1:28" ht="13.5" thickBot="1">
      <c r="A57" s="855"/>
      <c r="B57" s="855"/>
      <c r="C57" s="319" t="s">
        <v>49</v>
      </c>
      <c r="D57" s="855"/>
      <c r="E57" s="273" t="s">
        <v>113</v>
      </c>
      <c r="F57" s="325" t="str">
        <f>'Base Data'!$I13</f>
        <v>FEES &amp; TAXES</v>
      </c>
      <c r="G57" s="325">
        <f>'Base Data'!$I14</f>
        <v>0</v>
      </c>
      <c r="H57" s="325">
        <f>'Base Data'!$I15</f>
        <v>0</v>
      </c>
      <c r="I57" s="325">
        <f>'Base Data'!$I16</f>
        <v>0</v>
      </c>
      <c r="J57" s="325">
        <f>'Base Data'!$I17</f>
        <v>0</v>
      </c>
      <c r="K57" s="325">
        <f>'Base Data'!$I18</f>
        <v>0</v>
      </c>
      <c r="L57" s="325">
        <f>'Base Data'!$I19</f>
        <v>0</v>
      </c>
      <c r="M57" s="325">
        <f>'Base Data'!$I20</f>
        <v>0</v>
      </c>
      <c r="N57" s="325">
        <f>'Base Data'!$I21</f>
        <v>0</v>
      </c>
      <c r="O57" s="325">
        <f>'Base Data'!$I22</f>
        <v>0</v>
      </c>
      <c r="P57" s="325">
        <f>'Base Data'!$I23</f>
        <v>0</v>
      </c>
      <c r="Q57" s="325">
        <f>'Base Data'!$I24</f>
        <v>0</v>
      </c>
      <c r="R57" s="325">
        <f>'Base Data'!$I25</f>
        <v>0</v>
      </c>
      <c r="S57" s="325">
        <f>'Base Data'!$I26</f>
        <v>0</v>
      </c>
      <c r="T57" s="325">
        <f>'Base Data'!$I27</f>
        <v>0</v>
      </c>
      <c r="U57" s="325">
        <f>'Base Data'!$I28</f>
        <v>0</v>
      </c>
      <c r="V57" s="325">
        <f>'Base Data'!$I29</f>
        <v>0</v>
      </c>
      <c r="W57" s="325">
        <f>'Base Data'!$I30</f>
        <v>0</v>
      </c>
      <c r="X57" s="325">
        <f>'Base Data'!$I31</f>
        <v>0</v>
      </c>
      <c r="Y57" s="325">
        <f>'Base Data'!$I32</f>
        <v>0</v>
      </c>
      <c r="Z57" s="855"/>
      <c r="AA57" s="881"/>
      <c r="AB57" s="229"/>
    </row>
    <row r="58" spans="1:28" ht="12.75">
      <c r="A58" s="113"/>
      <c r="B58" s="114"/>
      <c r="C58" s="114" t="s">
        <v>105</v>
      </c>
      <c r="D58" s="692">
        <v>0</v>
      </c>
      <c r="E58" s="335"/>
      <c r="F58" s="123"/>
      <c r="G58" s="132"/>
      <c r="H58" s="123"/>
      <c r="I58" s="132"/>
      <c r="J58" s="123"/>
      <c r="K58" s="132"/>
      <c r="L58" s="123"/>
      <c r="M58" s="132"/>
      <c r="N58" s="123"/>
      <c r="O58" s="132"/>
      <c r="P58" s="123"/>
      <c r="Q58" s="132"/>
      <c r="R58" s="123"/>
      <c r="S58" s="132"/>
      <c r="T58" s="123"/>
      <c r="U58" s="132"/>
      <c r="V58" s="123"/>
      <c r="W58" s="132"/>
      <c r="X58" s="123"/>
      <c r="Y58" s="132"/>
      <c r="Z58" s="337"/>
      <c r="AA58" s="340"/>
      <c r="AB58" s="229"/>
    </row>
    <row r="59" spans="1:28" ht="12.75">
      <c r="A59" s="115"/>
      <c r="B59" s="94"/>
      <c r="C59" s="94" t="s">
        <v>105</v>
      </c>
      <c r="D59" s="336">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row>
    <row r="60" spans="1:28"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row>
    <row r="61" spans="1:28"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row>
    <row r="62" spans="1:28"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row>
    <row r="63" spans="1:28"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row>
    <row r="64" spans="1:28"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row>
    <row r="65" spans="1:28"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row>
    <row r="66" spans="1:28"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row>
    <row r="67" spans="1:28"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row>
    <row r="68" spans="1:28"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row>
    <row r="69" spans="1:28"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row>
    <row r="70" spans="1:28"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row>
    <row r="71" spans="1:28"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row>
    <row r="72" spans="1:28"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row>
    <row r="73" spans="1:28"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row>
    <row r="74" spans="1:28"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row>
    <row r="75" spans="1:28"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row>
    <row r="76" spans="1:28"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row>
    <row r="77" spans="1:28"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row>
    <row r="78" spans="1:28"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row>
    <row r="79" spans="1:28"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row>
    <row r="80" spans="1:28"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row>
    <row r="81" spans="1:28"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row>
    <row r="82" spans="1:28"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row>
    <row r="83" spans="1:28"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row>
    <row r="84" spans="1:28"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row>
    <row r="85" spans="1:28"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row>
    <row r="86" spans="1:28"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row>
    <row r="87" spans="1:28"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row>
    <row r="88" spans="1:28"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row>
    <row r="89" spans="1:28"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row>
    <row r="90" spans="1:28"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row>
    <row r="91" spans="1:28"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row>
    <row r="92" spans="1:28"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row>
    <row r="93" spans="1:28"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row>
    <row r="94" spans="1:28"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row>
    <row r="95" spans="1:28"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row>
    <row r="96" spans="1:28"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row>
    <row r="97" spans="1:28"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row>
    <row r="98" spans="1:28"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row>
    <row r="99" spans="1:28" ht="12.75">
      <c r="A99" s="230"/>
      <c r="B99" s="231" t="s">
        <v>57</v>
      </c>
      <c r="C99" s="231"/>
      <c r="D99" s="232">
        <f>SUM(F99:Y99)</f>
        <v>0</v>
      </c>
      <c r="E99" s="233"/>
      <c r="F99" s="234">
        <f aca="true" t="shared" si="4" ref="F99:M99">SUM(F58:F98)</f>
        <v>0</v>
      </c>
      <c r="G99" s="234">
        <f t="shared" si="4"/>
        <v>0</v>
      </c>
      <c r="H99" s="234">
        <f t="shared" si="4"/>
        <v>0</v>
      </c>
      <c r="I99" s="234">
        <f t="shared" si="4"/>
        <v>0</v>
      </c>
      <c r="J99" s="234">
        <f t="shared" si="4"/>
        <v>0</v>
      </c>
      <c r="K99" s="234">
        <f t="shared" si="4"/>
        <v>0</v>
      </c>
      <c r="L99" s="234">
        <f t="shared" si="4"/>
        <v>0</v>
      </c>
      <c r="M99" s="234">
        <f t="shared" si="4"/>
        <v>0</v>
      </c>
      <c r="N99" s="234">
        <f aca="true" t="shared" si="5" ref="N99:Y99">SUM(N58:N98)</f>
        <v>0</v>
      </c>
      <c r="O99" s="234">
        <f t="shared" si="5"/>
        <v>0</v>
      </c>
      <c r="P99" s="234">
        <f t="shared" si="5"/>
        <v>0</v>
      </c>
      <c r="Q99" s="234">
        <f t="shared" si="5"/>
        <v>0</v>
      </c>
      <c r="R99" s="234">
        <f t="shared" si="5"/>
        <v>0</v>
      </c>
      <c r="S99" s="234">
        <f t="shared" si="5"/>
        <v>0</v>
      </c>
      <c r="T99" s="234">
        <f t="shared" si="5"/>
        <v>0</v>
      </c>
      <c r="U99" s="234">
        <f t="shared" si="5"/>
        <v>0</v>
      </c>
      <c r="V99" s="234">
        <f t="shared" si="5"/>
        <v>0</v>
      </c>
      <c r="W99" s="234">
        <f t="shared" si="5"/>
        <v>0</v>
      </c>
      <c r="X99" s="234">
        <f t="shared" si="5"/>
        <v>0</v>
      </c>
      <c r="Y99" s="234">
        <f t="shared" si="5"/>
        <v>0</v>
      </c>
      <c r="Z99" s="235"/>
      <c r="AA99" s="229"/>
      <c r="AB99" s="229"/>
    </row>
    <row r="100" spans="1:28" ht="12.75">
      <c r="A100" s="230"/>
      <c r="B100" s="231" t="s">
        <v>51</v>
      </c>
      <c r="C100" s="231"/>
      <c r="D100" s="232">
        <f>'MONTH 10'!D101</f>
        <v>0</v>
      </c>
      <c r="E100" s="233"/>
      <c r="F100" s="234">
        <f>'MONTH 10'!F101</f>
        <v>0</v>
      </c>
      <c r="G100" s="234">
        <f>'MONTH 10'!G101</f>
        <v>0</v>
      </c>
      <c r="H100" s="234">
        <f>'MONTH 10'!H101</f>
        <v>0</v>
      </c>
      <c r="I100" s="234">
        <f>'MONTH 10'!I101</f>
        <v>0</v>
      </c>
      <c r="J100" s="234">
        <f>'MONTH 10'!J101</f>
        <v>0</v>
      </c>
      <c r="K100" s="234">
        <f>'MONTH 10'!K101</f>
        <v>0</v>
      </c>
      <c r="L100" s="234">
        <f>'MONTH 10'!L101</f>
        <v>0</v>
      </c>
      <c r="M100" s="234">
        <f>'MONTH 10'!M101</f>
        <v>0</v>
      </c>
      <c r="N100" s="234">
        <f>'MONTH 10'!N101</f>
        <v>0</v>
      </c>
      <c r="O100" s="234">
        <f>'MONTH 10'!O101</f>
        <v>0</v>
      </c>
      <c r="P100" s="234">
        <f>'MONTH 10'!P101</f>
        <v>0</v>
      </c>
      <c r="Q100" s="234">
        <f>'MONTH 10'!Q101</f>
        <v>0</v>
      </c>
      <c r="R100" s="234">
        <f>'MONTH 10'!R101</f>
        <v>0</v>
      </c>
      <c r="S100" s="234">
        <f>'MONTH 10'!S101</f>
        <v>0</v>
      </c>
      <c r="T100" s="234">
        <f>'MONTH 10'!T101</f>
        <v>0</v>
      </c>
      <c r="U100" s="234">
        <f>'MONTH 10'!U101</f>
        <v>0</v>
      </c>
      <c r="V100" s="234">
        <f>'MONTH 10'!V101</f>
        <v>0</v>
      </c>
      <c r="W100" s="234">
        <f>'MONTH 10'!W101</f>
        <v>0</v>
      </c>
      <c r="X100" s="234">
        <f>'MONTH 10'!X101</f>
        <v>0</v>
      </c>
      <c r="Y100" s="234">
        <f>'MONTH 10'!Y101</f>
        <v>0</v>
      </c>
      <c r="Z100" s="235"/>
      <c r="AA100" s="229"/>
      <c r="AB100" s="229"/>
    </row>
    <row r="101" spans="1:28" ht="13.5" thickBot="1">
      <c r="A101" s="236"/>
      <c r="B101" s="237" t="s">
        <v>52</v>
      </c>
      <c r="C101" s="237"/>
      <c r="D101" s="238">
        <f>D99+D100</f>
        <v>0</v>
      </c>
      <c r="E101" s="239"/>
      <c r="F101" s="240">
        <f aca="true" t="shared" si="6" ref="F101:M101">F99+F100</f>
        <v>0</v>
      </c>
      <c r="G101" s="240">
        <f t="shared" si="6"/>
        <v>0</v>
      </c>
      <c r="H101" s="240">
        <f t="shared" si="6"/>
        <v>0</v>
      </c>
      <c r="I101" s="240">
        <f t="shared" si="6"/>
        <v>0</v>
      </c>
      <c r="J101" s="240">
        <f t="shared" si="6"/>
        <v>0</v>
      </c>
      <c r="K101" s="240">
        <f t="shared" si="6"/>
        <v>0</v>
      </c>
      <c r="L101" s="240">
        <f t="shared" si="6"/>
        <v>0</v>
      </c>
      <c r="M101" s="240">
        <f t="shared" si="6"/>
        <v>0</v>
      </c>
      <c r="N101" s="240">
        <f aca="true" t="shared" si="7" ref="N101:Y101">N99+N100</f>
        <v>0</v>
      </c>
      <c r="O101" s="240">
        <f t="shared" si="7"/>
        <v>0</v>
      </c>
      <c r="P101" s="240">
        <f t="shared" si="7"/>
        <v>0</v>
      </c>
      <c r="Q101" s="240">
        <f t="shared" si="7"/>
        <v>0</v>
      </c>
      <c r="R101" s="240">
        <f t="shared" si="7"/>
        <v>0</v>
      </c>
      <c r="S101" s="240">
        <f t="shared" si="7"/>
        <v>0</v>
      </c>
      <c r="T101" s="240">
        <f t="shared" si="7"/>
        <v>0</v>
      </c>
      <c r="U101" s="240">
        <f t="shared" si="7"/>
        <v>0</v>
      </c>
      <c r="V101" s="240">
        <f t="shared" si="7"/>
        <v>0</v>
      </c>
      <c r="W101" s="240">
        <f t="shared" si="7"/>
        <v>0</v>
      </c>
      <c r="X101" s="240">
        <f t="shared" si="7"/>
        <v>0</v>
      </c>
      <c r="Y101" s="240">
        <f t="shared" si="7"/>
        <v>0</v>
      </c>
      <c r="Z101" s="241"/>
      <c r="AA101" s="229"/>
      <c r="AB101" s="229"/>
    </row>
    <row r="102" spans="1:28" ht="12.75">
      <c r="A102" s="229"/>
      <c r="B102" s="229"/>
      <c r="C102" s="229"/>
      <c r="D102" s="242">
        <f>IF(SUM(D57:D98)&lt;&gt;D99,"Payments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row>
    <row r="103" spans="1:28"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row>
    <row r="104" spans="1:28"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row>
    <row r="105" spans="1:28"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row>
    <row r="106" spans="1:28" ht="12.75">
      <c r="A106" s="229"/>
      <c r="B106" s="229"/>
      <c r="C106" s="229"/>
      <c r="D106" s="229"/>
      <c r="E106" s="245"/>
      <c r="F106" s="229"/>
      <c r="G106" s="244"/>
      <c r="H106" s="229"/>
      <c r="I106" s="229"/>
      <c r="J106" s="229"/>
      <c r="K106" s="229"/>
      <c r="L106" s="229"/>
      <c r="M106" s="229"/>
      <c r="N106" s="229"/>
      <c r="O106" s="229"/>
      <c r="P106" s="229"/>
      <c r="Q106" s="229"/>
      <c r="R106" s="229"/>
      <c r="S106" s="229"/>
      <c r="T106" s="229"/>
      <c r="U106" s="229"/>
      <c r="V106" s="229"/>
      <c r="W106" s="229"/>
      <c r="X106" s="229"/>
      <c r="Y106" s="229"/>
      <c r="Z106" s="229"/>
      <c r="AA106" s="229"/>
      <c r="AB106" s="229"/>
    </row>
  </sheetData>
  <sheetProtection password="C49E" sheet="1" objects="1" scenarios="1" formatCells="0" selectLockedCells="1"/>
  <mergeCells count="8">
    <mergeCell ref="Z56:Z57"/>
    <mergeCell ref="AA56:AA57"/>
    <mergeCell ref="D56:D57"/>
    <mergeCell ref="A5:A6"/>
    <mergeCell ref="B5:B6"/>
    <mergeCell ref="F5:F6"/>
    <mergeCell ref="A56:A57"/>
    <mergeCell ref="B56:B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31.xml><?xml version="1.0" encoding="utf-8"?>
<worksheet xmlns="http://schemas.openxmlformats.org/spreadsheetml/2006/main" xmlns:r="http://schemas.openxmlformats.org/officeDocument/2006/relationships">
  <sheetPr codeName="Sheet30"/>
  <dimension ref="A1:O98"/>
  <sheetViews>
    <sheetView showGridLines="0" showRowColHeaders="0" showZeros="0" zoomScale="75" zoomScaleNormal="75" zoomScalePageLayoutView="0" workbookViewId="0" topLeftCell="A7">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7.8515625" style="0" customWidth="1"/>
    <col min="7" max="7" width="20.140625" style="0" customWidth="1"/>
  </cols>
  <sheetData>
    <row r="1" spans="1:15" ht="12.75">
      <c r="A1" s="39"/>
      <c r="B1" s="40"/>
      <c r="C1" s="40"/>
      <c r="D1" s="40"/>
      <c r="E1" s="40"/>
      <c r="F1" s="41"/>
      <c r="G1" s="588"/>
      <c r="H1" s="588"/>
      <c r="I1" s="588"/>
      <c r="J1" s="588"/>
      <c r="K1" s="588"/>
      <c r="L1" s="588"/>
      <c r="M1" s="588"/>
      <c r="N1" s="588"/>
      <c r="O1" s="588"/>
    </row>
    <row r="2" spans="1:15" ht="15.75">
      <c r="A2" s="875">
        <f>'Base Data'!C6</f>
        <v>0</v>
      </c>
      <c r="B2" s="876"/>
      <c r="C2" s="876"/>
      <c r="D2" s="876"/>
      <c r="E2" s="876"/>
      <c r="F2" s="877"/>
      <c r="G2" s="588"/>
      <c r="H2" s="588"/>
      <c r="I2" s="588"/>
      <c r="J2" s="588"/>
      <c r="K2" s="588"/>
      <c r="L2" s="588"/>
      <c r="M2" s="588"/>
      <c r="N2" s="588"/>
      <c r="O2" s="588"/>
    </row>
    <row r="3" spans="1:15" ht="15.75">
      <c r="A3" s="43"/>
      <c r="B3" s="42"/>
      <c r="C3" s="179" t="str">
        <f>UPPER('Base Data'!C9&amp;" ACCOUNT")</f>
        <v> ACCOUNT</v>
      </c>
      <c r="D3" s="42"/>
      <c r="E3" s="37"/>
      <c r="F3" s="44"/>
      <c r="G3" s="588"/>
      <c r="H3" s="588"/>
      <c r="I3" s="588"/>
      <c r="J3" s="588"/>
      <c r="K3" s="588"/>
      <c r="L3" s="588"/>
      <c r="M3" s="588"/>
      <c r="N3" s="588"/>
      <c r="O3" s="588"/>
    </row>
    <row r="4" spans="1:15" ht="15.75">
      <c r="A4" s="858" t="s">
        <v>58</v>
      </c>
      <c r="B4" s="859"/>
      <c r="C4" s="859"/>
      <c r="D4" s="859"/>
      <c r="E4" s="859"/>
      <c r="F4" s="878"/>
      <c r="G4" s="588"/>
      <c r="H4" s="588"/>
      <c r="I4" s="588"/>
      <c r="J4" s="588"/>
      <c r="K4" s="588"/>
      <c r="L4" s="588"/>
      <c r="M4" s="588"/>
      <c r="N4" s="588"/>
      <c r="O4" s="588"/>
    </row>
    <row r="5" spans="1:15" ht="12.75">
      <c r="A5" s="45"/>
      <c r="B5" s="37"/>
      <c r="C5" s="37"/>
      <c r="D5" s="37"/>
      <c r="E5" s="37"/>
      <c r="F5" s="44"/>
      <c r="G5" s="588"/>
      <c r="H5" s="588"/>
      <c r="I5" s="588"/>
      <c r="J5" s="588"/>
      <c r="K5" s="588"/>
      <c r="L5" s="588"/>
      <c r="M5" s="588"/>
      <c r="N5" s="588"/>
      <c r="O5" s="588"/>
    </row>
    <row r="6" spans="1:15" ht="12.75">
      <c r="A6" s="46"/>
      <c r="B6" s="420" t="s">
        <v>163</v>
      </c>
      <c r="C6" s="571" t="str">
        <f>'Base Data'!C21</f>
        <v>May</v>
      </c>
      <c r="D6" s="614">
        <f>'Base Data'!D21</f>
        <v>2011</v>
      </c>
      <c r="E6" s="37"/>
      <c r="F6" s="44"/>
      <c r="G6" s="588"/>
      <c r="H6" s="588"/>
      <c r="I6" s="588"/>
      <c r="J6" s="588"/>
      <c r="K6" s="588"/>
      <c r="L6" s="588"/>
      <c r="M6" s="588"/>
      <c r="N6" s="588"/>
      <c r="O6" s="588"/>
    </row>
    <row r="7" spans="1:15" ht="12.75">
      <c r="A7" s="47"/>
      <c r="B7" s="37"/>
      <c r="C7" s="37"/>
      <c r="D7" s="37"/>
      <c r="E7" s="37"/>
      <c r="F7" s="44"/>
      <c r="G7" s="588"/>
      <c r="H7" s="588"/>
      <c r="I7" s="588"/>
      <c r="J7" s="588"/>
      <c r="K7" s="588"/>
      <c r="L7" s="588"/>
      <c r="M7" s="588"/>
      <c r="N7" s="588"/>
      <c r="O7" s="588"/>
    </row>
    <row r="8" spans="1:15" ht="12.75" customHeight="1">
      <c r="A8" s="47"/>
      <c r="B8" s="37"/>
      <c r="C8" s="37" t="s">
        <v>59</v>
      </c>
      <c r="D8" s="37"/>
      <c r="E8" s="587" t="s">
        <v>60</v>
      </c>
      <c r="F8" s="56">
        <v>0</v>
      </c>
      <c r="G8" s="588"/>
      <c r="H8" s="865" t="s">
        <v>175</v>
      </c>
      <c r="I8" s="866"/>
      <c r="J8" s="866"/>
      <c r="K8" s="866"/>
      <c r="L8" s="866"/>
      <c r="M8" s="866"/>
      <c r="N8" s="867"/>
      <c r="O8" s="588"/>
    </row>
    <row r="9" spans="1:15" ht="12.75">
      <c r="A9" s="47"/>
      <c r="B9" s="37"/>
      <c r="C9" s="37" t="s">
        <v>61</v>
      </c>
      <c r="D9" s="37"/>
      <c r="E9" s="37"/>
      <c r="F9" s="99">
        <f>'MONTH 11'!D48-'MONTH 11'!F48</f>
        <v>0</v>
      </c>
      <c r="G9" s="588"/>
      <c r="H9" s="868"/>
      <c r="I9" s="869"/>
      <c r="J9" s="869"/>
      <c r="K9" s="869"/>
      <c r="L9" s="869"/>
      <c r="M9" s="869"/>
      <c r="N9" s="870"/>
      <c r="O9" s="588"/>
    </row>
    <row r="10" spans="1:15" ht="12.75">
      <c r="A10" s="47" t="s">
        <v>126</v>
      </c>
      <c r="B10" s="37"/>
      <c r="C10" s="37"/>
      <c r="D10" s="48" t="s">
        <v>127</v>
      </c>
      <c r="E10" s="48"/>
      <c r="F10" s="44"/>
      <c r="G10" s="588"/>
      <c r="H10" s="868"/>
      <c r="I10" s="869"/>
      <c r="J10" s="869"/>
      <c r="K10" s="869"/>
      <c r="L10" s="869"/>
      <c r="M10" s="869"/>
      <c r="N10" s="870"/>
      <c r="O10" s="588"/>
    </row>
    <row r="11" spans="1:15" ht="12.75">
      <c r="A11" s="45" t="s">
        <v>62</v>
      </c>
      <c r="B11" s="49" t="s">
        <v>63</v>
      </c>
      <c r="C11" s="37"/>
      <c r="D11" s="48" t="s">
        <v>62</v>
      </c>
      <c r="E11" s="49" t="s">
        <v>63</v>
      </c>
      <c r="F11" s="44"/>
      <c r="G11" s="588"/>
      <c r="H11" s="868"/>
      <c r="I11" s="869"/>
      <c r="J11" s="869"/>
      <c r="K11" s="869"/>
      <c r="L11" s="869"/>
      <c r="M11" s="869"/>
      <c r="N11" s="870"/>
      <c r="O11" s="588"/>
    </row>
    <row r="12" spans="1:15" ht="12.75">
      <c r="A12" s="100" t="str">
        <f>IF('MONTH 11'!E58&gt;0,"",'MONTH 11'!C58)</f>
        <v>.</v>
      </c>
      <c r="B12" s="101">
        <f>IF('MONTH 11'!E58&gt;=1,"",'MONTH 11'!D58)</f>
        <v>0</v>
      </c>
      <c r="C12" s="37"/>
      <c r="D12" s="98">
        <f>'Month 10 Sum'!D12</f>
        <v>0</v>
      </c>
      <c r="E12" s="73">
        <f>'Month 10 Sum'!E12</f>
        <v>0</v>
      </c>
      <c r="F12" s="44"/>
      <c r="G12" s="588"/>
      <c r="H12" s="868"/>
      <c r="I12" s="869"/>
      <c r="J12" s="869"/>
      <c r="K12" s="869"/>
      <c r="L12" s="869"/>
      <c r="M12" s="869"/>
      <c r="N12" s="870"/>
      <c r="O12" s="588"/>
    </row>
    <row r="13" spans="1:15" ht="12.75">
      <c r="A13" s="100" t="str">
        <f>IF('MONTH 11'!E59&gt;0,"",'MONTH 11'!C59)</f>
        <v>.</v>
      </c>
      <c r="B13" s="101">
        <f>IF('MONTH 11'!E59&gt;=1,"",'MONTH 11'!D59)</f>
        <v>0</v>
      </c>
      <c r="C13" s="37"/>
      <c r="D13" s="98">
        <f>'Month 10 Sum'!D13</f>
        <v>0</v>
      </c>
      <c r="E13" s="73">
        <f>'Month 10 Sum'!E13</f>
        <v>0</v>
      </c>
      <c r="F13" s="44"/>
      <c r="G13" s="588"/>
      <c r="H13" s="868"/>
      <c r="I13" s="869"/>
      <c r="J13" s="869"/>
      <c r="K13" s="869"/>
      <c r="L13" s="869"/>
      <c r="M13" s="869"/>
      <c r="N13" s="870"/>
      <c r="O13" s="588"/>
    </row>
    <row r="14" spans="1:15" ht="12.75">
      <c r="A14" s="100" t="str">
        <f>IF('MONTH 11'!E60&gt;0,"",'MONTH 11'!C60)</f>
        <v>.</v>
      </c>
      <c r="B14" s="101">
        <f>IF('MONTH 11'!E60&gt;=1,"",'MONTH 11'!D60)</f>
        <v>0</v>
      </c>
      <c r="C14" s="37"/>
      <c r="D14" s="98">
        <f>'Month 10 Sum'!D14</f>
        <v>0</v>
      </c>
      <c r="E14" s="73">
        <f>'Month 10 Sum'!E14</f>
        <v>0</v>
      </c>
      <c r="F14" s="44"/>
      <c r="G14" s="588"/>
      <c r="H14" s="868"/>
      <c r="I14" s="869"/>
      <c r="J14" s="869"/>
      <c r="K14" s="869"/>
      <c r="L14" s="869"/>
      <c r="M14" s="869"/>
      <c r="N14" s="870"/>
      <c r="O14" s="588"/>
    </row>
    <row r="15" spans="1:15" ht="12.75">
      <c r="A15" s="100" t="str">
        <f>IF('MONTH 11'!E61&gt;0,"",'MONTH 11'!C61)</f>
        <v>.</v>
      </c>
      <c r="B15" s="101">
        <f>IF('MONTH 11'!E61&gt;=1,"",'MONTH 11'!D61)</f>
        <v>0</v>
      </c>
      <c r="C15" s="37"/>
      <c r="D15" s="98">
        <f>'Month 10 Sum'!D15</f>
        <v>0</v>
      </c>
      <c r="E15" s="73">
        <f>'Month 10 Sum'!E15</f>
        <v>0</v>
      </c>
      <c r="F15" s="44"/>
      <c r="G15" s="588"/>
      <c r="H15" s="868"/>
      <c r="I15" s="869"/>
      <c r="J15" s="869"/>
      <c r="K15" s="869"/>
      <c r="L15" s="869"/>
      <c r="M15" s="869"/>
      <c r="N15" s="870"/>
      <c r="O15" s="588"/>
    </row>
    <row r="16" spans="1:15" ht="12.75">
      <c r="A16" s="100" t="str">
        <f>IF('MONTH 11'!E62&gt;0,"",'MONTH 11'!C62)</f>
        <v>.</v>
      </c>
      <c r="B16" s="101">
        <f>IF('MONTH 11'!E62&gt;=1,"",'MONTH 11'!D62)</f>
        <v>0</v>
      </c>
      <c r="C16" s="37"/>
      <c r="D16" s="98">
        <f>'Month 10 Sum'!D16</f>
        <v>0</v>
      </c>
      <c r="E16" s="73">
        <f>'Month 10 Sum'!E16</f>
        <v>0</v>
      </c>
      <c r="F16" s="44"/>
      <c r="G16" s="588"/>
      <c r="H16" s="868"/>
      <c r="I16" s="869"/>
      <c r="J16" s="869"/>
      <c r="K16" s="869"/>
      <c r="L16" s="869"/>
      <c r="M16" s="869"/>
      <c r="N16" s="870"/>
      <c r="O16" s="588"/>
    </row>
    <row r="17" spans="1:15" ht="12.75">
      <c r="A17" s="100" t="str">
        <f>IF('MONTH 11'!E63&gt;0,"",'MONTH 11'!C63)</f>
        <v>.</v>
      </c>
      <c r="B17" s="101">
        <f>IF('MONTH 11'!E63&gt;=1,"",'MONTH 11'!D63)</f>
        <v>0</v>
      </c>
      <c r="C17" s="37"/>
      <c r="D17" s="98">
        <f>'Month 10 Sum'!D17</f>
        <v>0</v>
      </c>
      <c r="E17" s="73">
        <f>'Month 10 Sum'!E17</f>
        <v>0</v>
      </c>
      <c r="F17" s="44"/>
      <c r="G17" s="588"/>
      <c r="H17" s="868"/>
      <c r="I17" s="869"/>
      <c r="J17" s="869"/>
      <c r="K17" s="869"/>
      <c r="L17" s="869"/>
      <c r="M17" s="869"/>
      <c r="N17" s="870"/>
      <c r="O17" s="588"/>
    </row>
    <row r="18" spans="1:15" ht="12.75">
      <c r="A18" s="100" t="str">
        <f>IF('MONTH 11'!E64&gt;0,"",'MONTH 11'!C64)</f>
        <v>.</v>
      </c>
      <c r="B18" s="101">
        <f>IF('MONTH 11'!E64&gt;=1,"",'MONTH 11'!D64)</f>
        <v>0</v>
      </c>
      <c r="C18" s="37"/>
      <c r="D18" s="98">
        <f>'Month 10 Sum'!D18</f>
        <v>0</v>
      </c>
      <c r="E18" s="73">
        <f>'Month 10 Sum'!E18</f>
        <v>0</v>
      </c>
      <c r="F18" s="44"/>
      <c r="G18" s="588"/>
      <c r="H18" s="868"/>
      <c r="I18" s="869"/>
      <c r="J18" s="869"/>
      <c r="K18" s="869"/>
      <c r="L18" s="869"/>
      <c r="M18" s="869"/>
      <c r="N18" s="870"/>
      <c r="O18" s="588"/>
    </row>
    <row r="19" spans="1:15" ht="12.75">
      <c r="A19" s="100" t="str">
        <f>IF('MONTH 11'!E65&gt;0,"",'MONTH 11'!C65)</f>
        <v>.</v>
      </c>
      <c r="B19" s="101">
        <f>IF('MONTH 11'!E65&gt;=1,"",'MONTH 11'!D65)</f>
        <v>0</v>
      </c>
      <c r="C19" s="37"/>
      <c r="D19" s="98">
        <f>'Month 10 Sum'!D19</f>
        <v>0</v>
      </c>
      <c r="E19" s="73">
        <f>'Month 10 Sum'!E19</f>
        <v>0</v>
      </c>
      <c r="F19" s="44"/>
      <c r="G19" s="588"/>
      <c r="H19" s="868"/>
      <c r="I19" s="869"/>
      <c r="J19" s="869"/>
      <c r="K19" s="869"/>
      <c r="L19" s="869"/>
      <c r="M19" s="869"/>
      <c r="N19" s="870"/>
      <c r="O19" s="588"/>
    </row>
    <row r="20" spans="1:15" ht="12.75">
      <c r="A20" s="100" t="str">
        <f>IF('MONTH 11'!E66&gt;0,"",'MONTH 11'!C66)</f>
        <v>.</v>
      </c>
      <c r="B20" s="101">
        <f>IF('MONTH 11'!E66&gt;=1,"",'MONTH 11'!D66)</f>
        <v>0</v>
      </c>
      <c r="C20" s="37"/>
      <c r="D20" s="98">
        <f>'Month 10 Sum'!D20</f>
        <v>0</v>
      </c>
      <c r="E20" s="73">
        <f>'Month 10 Sum'!E20</f>
        <v>0</v>
      </c>
      <c r="F20" s="44"/>
      <c r="G20" s="588"/>
      <c r="H20" s="868"/>
      <c r="I20" s="869"/>
      <c r="J20" s="869"/>
      <c r="K20" s="869"/>
      <c r="L20" s="869"/>
      <c r="M20" s="869"/>
      <c r="N20" s="870"/>
      <c r="O20" s="588"/>
    </row>
    <row r="21" spans="1:15" ht="12.75">
      <c r="A21" s="100" t="str">
        <f>IF('MONTH 11'!E67&gt;0,"",'MONTH 11'!C67)</f>
        <v>.</v>
      </c>
      <c r="B21" s="101">
        <f>IF('MONTH 11'!E67&gt;=1,"",'MONTH 11'!D67)</f>
        <v>0</v>
      </c>
      <c r="C21" s="37"/>
      <c r="D21" s="98">
        <f>'Month 10 Sum'!D21</f>
        <v>0</v>
      </c>
      <c r="E21" s="73">
        <f>'Month 10 Sum'!E21</f>
        <v>0</v>
      </c>
      <c r="F21" s="44"/>
      <c r="G21" s="588"/>
      <c r="H21" s="868"/>
      <c r="I21" s="869"/>
      <c r="J21" s="869"/>
      <c r="K21" s="869"/>
      <c r="L21" s="869"/>
      <c r="M21" s="869"/>
      <c r="N21" s="870"/>
      <c r="O21" s="588"/>
    </row>
    <row r="22" spans="1:15" ht="12.75">
      <c r="A22" s="100" t="str">
        <f>IF('MONTH 11'!E68&gt;0,"",'MONTH 11'!C68)</f>
        <v>.</v>
      </c>
      <c r="B22" s="101">
        <f>IF('MONTH 11'!E68&gt;=1,"",'MONTH 11'!D68)</f>
        <v>0</v>
      </c>
      <c r="C22" s="37"/>
      <c r="D22" s="98">
        <f>'Month 10 Sum'!D22</f>
        <v>0</v>
      </c>
      <c r="E22" s="73">
        <f>'Month 10 Sum'!E22</f>
        <v>0</v>
      </c>
      <c r="F22" s="44"/>
      <c r="G22" s="588"/>
      <c r="H22" s="868"/>
      <c r="I22" s="869"/>
      <c r="J22" s="869"/>
      <c r="K22" s="869"/>
      <c r="L22" s="869"/>
      <c r="M22" s="869"/>
      <c r="N22" s="870"/>
      <c r="O22" s="588"/>
    </row>
    <row r="23" spans="1:15" ht="13.5" thickBot="1">
      <c r="A23" s="100" t="str">
        <f>IF('MONTH 11'!E69&gt;0,"",'MONTH 11'!C69)</f>
        <v>.</v>
      </c>
      <c r="B23" s="101">
        <f>IF('MONTH 11'!E69&gt;=1,"",'MONTH 11'!D69)</f>
        <v>0</v>
      </c>
      <c r="C23" s="37"/>
      <c r="D23" s="98">
        <f>'Month 10 Sum'!D23</f>
        <v>0</v>
      </c>
      <c r="E23" s="73">
        <f>'Month 10 Sum'!E23</f>
        <v>0</v>
      </c>
      <c r="F23" s="44"/>
      <c r="G23" s="588"/>
      <c r="H23" s="871"/>
      <c r="I23" s="872"/>
      <c r="J23" s="872"/>
      <c r="K23" s="872"/>
      <c r="L23" s="872"/>
      <c r="M23" s="872"/>
      <c r="N23" s="873"/>
      <c r="O23" s="588"/>
    </row>
    <row r="24" spans="1:15" ht="13.5" thickTop="1">
      <c r="A24" s="100" t="str">
        <f>IF('MONTH 11'!E70&gt;0,"",'MONTH 11'!C70)</f>
        <v>.</v>
      </c>
      <c r="B24" s="101">
        <f>IF('MONTH 11'!E70&gt;=1,"",'MONTH 11'!D70)</f>
        <v>0</v>
      </c>
      <c r="C24" s="37"/>
      <c r="D24" s="98">
        <f>'Month 10 Sum'!D24</f>
        <v>0</v>
      </c>
      <c r="E24" s="73">
        <f>'Month 10 Sum'!E24</f>
        <v>0</v>
      </c>
      <c r="F24" s="44"/>
      <c r="G24" s="588"/>
      <c r="H24" s="588"/>
      <c r="I24" s="588"/>
      <c r="J24" s="588"/>
      <c r="K24" s="588"/>
      <c r="L24" s="588"/>
      <c r="M24" s="588"/>
      <c r="N24" s="588"/>
      <c r="O24" s="588"/>
    </row>
    <row r="25" spans="1:15" ht="12.75">
      <c r="A25" s="100" t="str">
        <f>IF('MONTH 11'!E71&gt;0,"",'MONTH 11'!C71)</f>
        <v>.</v>
      </c>
      <c r="B25" s="101">
        <f>IF('MONTH 11'!E71&gt;=1,"",'MONTH 11'!D71)</f>
        <v>0</v>
      </c>
      <c r="C25" s="37"/>
      <c r="D25" s="98">
        <f>'Month 10 Sum'!D25</f>
        <v>0</v>
      </c>
      <c r="E25" s="73">
        <f>'Month 10 Sum'!E25</f>
        <v>0</v>
      </c>
      <c r="F25" s="44"/>
      <c r="G25" s="588"/>
      <c r="H25" s="882" t="s">
        <v>158</v>
      </c>
      <c r="I25" s="882"/>
      <c r="J25" s="882"/>
      <c r="K25" s="882"/>
      <c r="L25" s="882"/>
      <c r="M25" s="588"/>
      <c r="N25" s="588"/>
      <c r="O25" s="588"/>
    </row>
    <row r="26" spans="1:15" ht="12.75">
      <c r="A26" s="100" t="str">
        <f>IF('MONTH 11'!E72&gt;0,"",'MONTH 11'!C72)</f>
        <v>.</v>
      </c>
      <c r="B26" s="101">
        <f>IF('MONTH 11'!E72&gt;=1,"",'MONTH 11'!D72)</f>
        <v>0</v>
      </c>
      <c r="C26" s="37"/>
      <c r="D26" s="98">
        <f>'Month 10 Sum'!D26</f>
        <v>0</v>
      </c>
      <c r="E26" s="73">
        <f>'Month 10 Sum'!E26</f>
        <v>0</v>
      </c>
      <c r="F26" s="44"/>
      <c r="G26" s="588"/>
      <c r="H26" s="588"/>
      <c r="I26" s="588"/>
      <c r="J26" s="588"/>
      <c r="K26" s="588"/>
      <c r="L26" s="588"/>
      <c r="M26" s="588"/>
      <c r="N26" s="588"/>
      <c r="O26" s="588"/>
    </row>
    <row r="27" spans="1:15" ht="12.75">
      <c r="A27" s="100" t="str">
        <f>IF('MONTH 11'!E73&gt;0,"",'MONTH 11'!C73)</f>
        <v>.</v>
      </c>
      <c r="B27" s="101">
        <f>IF('MONTH 11'!E73&gt;=1,"",'MONTH 11'!D73)</f>
        <v>0</v>
      </c>
      <c r="C27" s="37"/>
      <c r="D27" s="98">
        <f>'Month 10 Sum'!D27</f>
        <v>0</v>
      </c>
      <c r="E27" s="73">
        <f>'Month 10 Sum'!E27</f>
        <v>0</v>
      </c>
      <c r="F27" s="44"/>
      <c r="G27" s="588"/>
      <c r="H27" s="588"/>
      <c r="I27" s="588"/>
      <c r="J27" s="588"/>
      <c r="K27" s="588"/>
      <c r="L27" s="588"/>
      <c r="M27" s="588"/>
      <c r="N27" s="588"/>
      <c r="O27" s="588"/>
    </row>
    <row r="28" spans="1:15" ht="12.75">
      <c r="A28" s="100" t="str">
        <f>IF('MONTH 11'!E74&gt;0,"",'MONTH 11'!C74)</f>
        <v>.</v>
      </c>
      <c r="B28" s="101">
        <f>IF('MONTH 11'!E74&gt;=1,"",'MONTH 11'!D74)</f>
        <v>0</v>
      </c>
      <c r="C28" s="37"/>
      <c r="D28" s="98">
        <f>'Month 10 Sum'!D28</f>
        <v>0</v>
      </c>
      <c r="E28" s="73">
        <f>'Month 10 Sum'!E28</f>
        <v>0</v>
      </c>
      <c r="F28" s="44"/>
      <c r="G28" s="588"/>
      <c r="H28" s="588"/>
      <c r="I28" s="588"/>
      <c r="J28" s="588"/>
      <c r="K28" s="588"/>
      <c r="L28" s="588"/>
      <c r="M28" s="588"/>
      <c r="N28" s="588"/>
      <c r="O28" s="588"/>
    </row>
    <row r="29" spans="1:15" ht="12.75">
      <c r="A29" s="100" t="str">
        <f>IF('MONTH 11'!E75&gt;0,"",'MONTH 11'!C75)</f>
        <v>.</v>
      </c>
      <c r="B29" s="101">
        <f>IF('MONTH 11'!E75&gt;=1,"",'MONTH 11'!D75)</f>
        <v>0</v>
      </c>
      <c r="C29" s="37"/>
      <c r="D29" s="98">
        <f>'Month 10 Sum'!D29</f>
        <v>0</v>
      </c>
      <c r="E29" s="73">
        <f>'Month 10 Sum'!E29</f>
        <v>0</v>
      </c>
      <c r="F29" s="44"/>
      <c r="G29" s="588"/>
      <c r="H29" s="588"/>
      <c r="I29" s="588"/>
      <c r="J29" s="588"/>
      <c r="K29" s="588"/>
      <c r="L29" s="588"/>
      <c r="M29" s="588"/>
      <c r="N29" s="588"/>
      <c r="O29" s="588"/>
    </row>
    <row r="30" spans="1:15" ht="12.75">
      <c r="A30" s="100" t="str">
        <f>IF('MONTH 11'!E76&gt;0,"",'MONTH 11'!C76)</f>
        <v>.</v>
      </c>
      <c r="B30" s="101">
        <f>IF('MONTH 11'!E76&gt;=1,"",'MONTH 11'!D76)</f>
        <v>0</v>
      </c>
      <c r="C30" s="37"/>
      <c r="D30" s="98">
        <f>'Month 10 Sum'!D30</f>
        <v>0</v>
      </c>
      <c r="E30" s="73">
        <f>'Month 10 Sum'!E30</f>
        <v>0</v>
      </c>
      <c r="F30" s="44"/>
      <c r="G30" s="588"/>
      <c r="H30" s="588"/>
      <c r="I30" s="588"/>
      <c r="J30" s="588"/>
      <c r="K30" s="588"/>
      <c r="L30" s="588"/>
      <c r="M30" s="588"/>
      <c r="N30" s="588"/>
      <c r="O30" s="588"/>
    </row>
    <row r="31" spans="1:15" ht="12.75">
      <c r="A31" s="100" t="str">
        <f>IF('MONTH 11'!E77&gt;0,"",'MONTH 11'!C77)</f>
        <v>.</v>
      </c>
      <c r="B31" s="101">
        <f>IF('MONTH 11'!E77&gt;=1,"",'MONTH 11'!D77)</f>
        <v>0</v>
      </c>
      <c r="C31" s="37"/>
      <c r="D31" s="98">
        <f>'Month 10 Sum'!D31</f>
        <v>0</v>
      </c>
      <c r="E31" s="73">
        <f>'Month 10 Sum'!E31</f>
        <v>0</v>
      </c>
      <c r="F31" s="44"/>
      <c r="G31" s="588"/>
      <c r="H31" s="588"/>
      <c r="I31" s="588"/>
      <c r="J31" s="588"/>
      <c r="K31" s="588"/>
      <c r="L31" s="588"/>
      <c r="M31" s="588"/>
      <c r="N31" s="588"/>
      <c r="O31" s="588"/>
    </row>
    <row r="32" spans="1:15" ht="12.75">
      <c r="A32" s="100" t="str">
        <f>IF('MONTH 11'!E78&gt;0,"",'MONTH 11'!C78)</f>
        <v>.</v>
      </c>
      <c r="B32" s="101">
        <f>IF('MONTH 11'!E78&gt;=1,"",'MONTH 11'!D78)</f>
        <v>0</v>
      </c>
      <c r="C32" s="37"/>
      <c r="D32" s="98">
        <f>'Month 10 Sum'!D32</f>
        <v>0</v>
      </c>
      <c r="E32" s="73">
        <f>'Month 10 Sum'!E32</f>
        <v>0</v>
      </c>
      <c r="F32" s="44"/>
      <c r="G32" s="588"/>
      <c r="H32" s="588"/>
      <c r="I32" s="588"/>
      <c r="J32" s="588"/>
      <c r="K32" s="588"/>
      <c r="L32" s="588"/>
      <c r="M32" s="588"/>
      <c r="N32" s="588"/>
      <c r="O32" s="588"/>
    </row>
    <row r="33" spans="1:15" ht="12.75">
      <c r="A33" s="100" t="str">
        <f>IF('MONTH 11'!E79&gt;0,"",'MONTH 11'!C79)</f>
        <v>.</v>
      </c>
      <c r="B33" s="101">
        <f>IF('MONTH 11'!E79&gt;=1,"",'MONTH 11'!D79)</f>
        <v>0</v>
      </c>
      <c r="C33" s="37"/>
      <c r="D33" s="98">
        <f>'Month 10 Sum'!D33</f>
        <v>0</v>
      </c>
      <c r="E33" s="73">
        <f>'Month 10 Sum'!E33</f>
        <v>0</v>
      </c>
      <c r="F33" s="44"/>
      <c r="G33" s="588"/>
      <c r="H33" s="588"/>
      <c r="I33" s="588"/>
      <c r="J33" s="588"/>
      <c r="K33" s="588"/>
      <c r="L33" s="588"/>
      <c r="M33" s="588"/>
      <c r="N33" s="588"/>
      <c r="O33" s="588"/>
    </row>
    <row r="34" spans="1:15" ht="12.75">
      <c r="A34" s="100" t="str">
        <f>IF('MONTH 11'!E80&gt;0,"",'MONTH 11'!C80)</f>
        <v>.</v>
      </c>
      <c r="B34" s="101">
        <f>IF('MONTH 11'!E80&gt;=1,"",'MONTH 11'!D80)</f>
        <v>0</v>
      </c>
      <c r="C34" s="37"/>
      <c r="D34" s="98">
        <f>'Month 10 Sum'!D34</f>
        <v>0</v>
      </c>
      <c r="E34" s="73">
        <f>'Month 10 Sum'!E34</f>
        <v>0</v>
      </c>
      <c r="F34" s="44"/>
      <c r="G34" s="588"/>
      <c r="H34" s="588"/>
      <c r="I34" s="588"/>
      <c r="J34" s="588"/>
      <c r="K34" s="588"/>
      <c r="L34" s="588"/>
      <c r="M34" s="588"/>
      <c r="N34" s="588"/>
      <c r="O34" s="588"/>
    </row>
    <row r="35" spans="1:15" ht="12.75">
      <c r="A35" s="100" t="str">
        <f>IF('MONTH 11'!E81&gt;0,"",'MONTH 11'!C81)</f>
        <v>.</v>
      </c>
      <c r="B35" s="101">
        <f>IF('MONTH 11'!E81&gt;=1,"",'MONTH 11'!D81)</f>
        <v>0</v>
      </c>
      <c r="C35" s="37"/>
      <c r="D35" s="37"/>
      <c r="E35" s="38">
        <f>SUM(E12:E34)</f>
        <v>0</v>
      </c>
      <c r="F35" s="44"/>
      <c r="G35" s="588"/>
      <c r="H35" s="588"/>
      <c r="I35" s="588"/>
      <c r="J35" s="588"/>
      <c r="K35" s="588"/>
      <c r="L35" s="588"/>
      <c r="M35" s="588"/>
      <c r="N35" s="588"/>
      <c r="O35" s="588"/>
    </row>
    <row r="36" spans="1:15" ht="12.75">
      <c r="A36" s="100" t="str">
        <f>IF('MONTH 11'!E82&gt;0,"",'MONTH 11'!C82)</f>
        <v>.</v>
      </c>
      <c r="B36" s="101">
        <f>IF('MONTH 11'!E82&gt;=1,"",'MONTH 11'!D82)</f>
        <v>0</v>
      </c>
      <c r="C36" s="37"/>
      <c r="D36" s="37"/>
      <c r="E36" s="37"/>
      <c r="F36" s="44"/>
      <c r="G36" s="588"/>
      <c r="H36" s="588"/>
      <c r="I36" s="588"/>
      <c r="J36" s="588"/>
      <c r="K36" s="588"/>
      <c r="L36" s="588"/>
      <c r="M36" s="588"/>
      <c r="N36" s="588"/>
      <c r="O36" s="588"/>
    </row>
    <row r="37" spans="1:15" ht="12.75">
      <c r="A37" s="100" t="str">
        <f>IF('MONTH 11'!E83&gt;0,"",'MONTH 11'!C83)</f>
        <v>.</v>
      </c>
      <c r="B37" s="101">
        <f>IF('MONTH 11'!E83&gt;=1,"",'MONTH 11'!D83)</f>
        <v>0</v>
      </c>
      <c r="C37" s="37"/>
      <c r="D37" s="37"/>
      <c r="E37" s="37"/>
      <c r="F37" s="44"/>
      <c r="G37" s="588"/>
      <c r="H37" s="588"/>
      <c r="I37" s="588"/>
      <c r="J37" s="588"/>
      <c r="K37" s="588"/>
      <c r="L37" s="588"/>
      <c r="M37" s="588"/>
      <c r="N37" s="588"/>
      <c r="O37" s="588"/>
    </row>
    <row r="38" spans="1:15" ht="12.75">
      <c r="A38" s="100" t="str">
        <f>IF('MONTH 11'!E84&gt;0,"",'MONTH 11'!C84)</f>
        <v>.</v>
      </c>
      <c r="B38" s="101">
        <f>IF('MONTH 11'!E84&gt;=1,"",'MONTH 11'!D84)</f>
        <v>0</v>
      </c>
      <c r="C38" s="37"/>
      <c r="D38" s="37" t="s">
        <v>128</v>
      </c>
      <c r="E38" s="37"/>
      <c r="F38" s="19">
        <f>E35+B53</f>
        <v>0</v>
      </c>
      <c r="G38" s="588"/>
      <c r="H38" s="588"/>
      <c r="I38" s="588"/>
      <c r="J38" s="588"/>
      <c r="K38" s="588"/>
      <c r="L38" s="588"/>
      <c r="M38" s="588"/>
      <c r="N38" s="588"/>
      <c r="O38" s="588"/>
    </row>
    <row r="39" spans="1:15" ht="12.75">
      <c r="A39" s="100" t="str">
        <f>IF('MONTH 11'!E85&gt;0,"",'MONTH 11'!C85)</f>
        <v>.</v>
      </c>
      <c r="B39" s="101">
        <f>IF('MONTH 11'!E85&gt;=1,"",'MONTH 11'!D85)</f>
        <v>0</v>
      </c>
      <c r="C39" s="37"/>
      <c r="D39" s="37" t="s">
        <v>64</v>
      </c>
      <c r="E39" s="37"/>
      <c r="F39" s="19">
        <f>$F$8+$F$9-$F38</f>
        <v>0</v>
      </c>
      <c r="G39" s="588"/>
      <c r="H39" s="588"/>
      <c r="I39" s="588"/>
      <c r="J39" s="588"/>
      <c r="K39" s="588"/>
      <c r="L39" s="588"/>
      <c r="M39" s="588"/>
      <c r="N39" s="588"/>
      <c r="O39" s="588"/>
    </row>
    <row r="40" spans="1:15" ht="12.75">
      <c r="A40" s="100" t="str">
        <f>IF('MONTH 11'!E86&gt;0,"",'MONTH 11'!C86)</f>
        <v>.</v>
      </c>
      <c r="B40" s="101">
        <f>IF('MONTH 11'!E86&gt;=1,"",'MONTH 11'!D86)</f>
        <v>0</v>
      </c>
      <c r="C40" s="37"/>
      <c r="D40" s="37" t="s">
        <v>65</v>
      </c>
      <c r="E40" s="37"/>
      <c r="F40" s="56">
        <v>0</v>
      </c>
      <c r="G40" s="591">
        <f>'INVESTMENT REGISTER'!K4</f>
        <v>0</v>
      </c>
      <c r="H40" s="588" t="s">
        <v>3</v>
      </c>
      <c r="I40" s="588"/>
      <c r="J40" s="588"/>
      <c r="K40" s="588"/>
      <c r="L40" s="588"/>
      <c r="M40" s="588"/>
      <c r="N40" s="588"/>
      <c r="O40" s="588"/>
    </row>
    <row r="41" spans="1:15" ht="12.75">
      <c r="A41" s="100" t="str">
        <f>IF('MONTH 11'!E87&gt;0,"",'MONTH 11'!C87)</f>
        <v>.</v>
      </c>
      <c r="B41" s="101">
        <f>IF('MONTH 11'!E87&gt;=1,"",'MONTH 11'!D87)</f>
        <v>0</v>
      </c>
      <c r="C41" s="37"/>
      <c r="D41" s="37" t="s">
        <v>66</v>
      </c>
      <c r="E41" s="37"/>
      <c r="F41" s="19">
        <f>SUM(F39:F40)</f>
        <v>0</v>
      </c>
      <c r="G41" s="588"/>
      <c r="H41" s="588" t="s">
        <v>1</v>
      </c>
      <c r="I41" s="588"/>
      <c r="J41" s="588"/>
      <c r="K41" s="588"/>
      <c r="L41" s="588"/>
      <c r="M41" s="588"/>
      <c r="N41" s="588"/>
      <c r="O41" s="588"/>
    </row>
    <row r="42" spans="1:15" ht="12.75">
      <c r="A42" s="100" t="str">
        <f>IF('MONTH 11'!E88&gt;0,"",'MONTH 11'!C88)</f>
        <v>.</v>
      </c>
      <c r="B42" s="101">
        <f>IF('MONTH 11'!E88&gt;=1,"",'MONTH 11'!D88)</f>
        <v>0</v>
      </c>
      <c r="C42" s="37"/>
      <c r="D42" s="37"/>
      <c r="E42" s="37"/>
      <c r="F42" s="44"/>
      <c r="G42" s="588"/>
      <c r="H42" s="590" t="s">
        <v>2</v>
      </c>
      <c r="I42" s="588"/>
      <c r="J42" s="588"/>
      <c r="K42" s="588"/>
      <c r="L42" s="588"/>
      <c r="M42" s="588"/>
      <c r="N42" s="588"/>
      <c r="O42" s="588"/>
    </row>
    <row r="43" spans="1:15" ht="12.75">
      <c r="A43" s="100" t="str">
        <f>IF('MONTH 11'!E89&gt;0,"",'MONTH 11'!C89)</f>
        <v>.</v>
      </c>
      <c r="B43" s="101">
        <f>IF('MONTH 11'!E89&gt;=1,"",'MONTH 11'!D89)</f>
        <v>0</v>
      </c>
      <c r="C43" s="37"/>
      <c r="D43" s="37"/>
      <c r="E43" s="37"/>
      <c r="F43" s="44"/>
      <c r="G43" s="588"/>
      <c r="H43" s="588" t="s">
        <v>4</v>
      </c>
      <c r="I43" s="588"/>
      <c r="J43" s="588"/>
      <c r="K43" s="588"/>
      <c r="L43" s="588"/>
      <c r="M43" s="588"/>
      <c r="N43" s="588"/>
      <c r="O43" s="588"/>
    </row>
    <row r="44" spans="1:15" ht="12.75">
      <c r="A44" s="100" t="str">
        <f>IF('MONTH 11'!E90&gt;0,"",'MONTH 11'!C90)</f>
        <v>.</v>
      </c>
      <c r="B44" s="101">
        <f>IF('MONTH 11'!E90&gt;=1,"",'MONTH 11'!D90)</f>
        <v>0</v>
      </c>
      <c r="D44" s="37" t="s">
        <v>106</v>
      </c>
      <c r="E44" s="37"/>
      <c r="F44" s="19">
        <f>'Base Data'!I9</f>
        <v>0</v>
      </c>
      <c r="G44" s="588"/>
      <c r="H44" s="588"/>
      <c r="I44" s="588"/>
      <c r="J44" s="588"/>
      <c r="K44" s="588"/>
      <c r="L44" s="588"/>
      <c r="M44" s="588"/>
      <c r="N44" s="588"/>
      <c r="O44" s="588"/>
    </row>
    <row r="45" spans="1:15" ht="12.75">
      <c r="A45" s="100" t="str">
        <f>IF('MONTH 11'!E91&gt;0,"",'MONTH 11'!C91)</f>
        <v>.</v>
      </c>
      <c r="B45" s="101">
        <f>IF('MONTH 11'!E91&gt;=1,"",'MONTH 11'!D91)</f>
        <v>0</v>
      </c>
      <c r="D45" s="37" t="s">
        <v>107</v>
      </c>
      <c r="E45" s="37"/>
      <c r="F45" s="19">
        <f>'MONTH 11'!D50</f>
        <v>0</v>
      </c>
      <c r="G45" s="588"/>
      <c r="H45" s="588"/>
      <c r="I45" s="588"/>
      <c r="J45" s="588"/>
      <c r="K45" s="588"/>
      <c r="L45" s="588"/>
      <c r="M45" s="588"/>
      <c r="N45" s="588"/>
      <c r="O45" s="588"/>
    </row>
    <row r="46" spans="1:15" ht="12.75">
      <c r="A46" s="100" t="str">
        <f>IF('MONTH 11'!E92&gt;0,"",'MONTH 11'!C92)</f>
        <v>.</v>
      </c>
      <c r="B46" s="101">
        <f>IF('MONTH 11'!E92&gt;=1,"",'MONTH 11'!D92)</f>
        <v>0</v>
      </c>
      <c r="D46" s="37" t="s">
        <v>108</v>
      </c>
      <c r="E46" s="37"/>
      <c r="F46" s="19">
        <f>'MONTH 11'!D101</f>
        <v>0</v>
      </c>
      <c r="G46" s="588"/>
      <c r="H46" s="588"/>
      <c r="I46" s="588"/>
      <c r="J46" s="588"/>
      <c r="K46" s="588"/>
      <c r="L46" s="588"/>
      <c r="M46" s="588"/>
      <c r="N46" s="588"/>
      <c r="O46" s="588"/>
    </row>
    <row r="47" spans="1:15" ht="12.75">
      <c r="A47" s="100" t="str">
        <f>IF('MONTH 11'!E93&gt;0,"",'MONTH 11'!C93)</f>
        <v>.</v>
      </c>
      <c r="B47" s="101">
        <f>IF('MONTH 11'!E93&gt;=1,"",'MONTH 11'!D93)</f>
        <v>0</v>
      </c>
      <c r="D47" s="37" t="s">
        <v>67</v>
      </c>
      <c r="E47" s="37"/>
      <c r="F47" s="19">
        <f>F44+F45-F46</f>
        <v>0</v>
      </c>
      <c r="G47" s="588"/>
      <c r="H47" s="588"/>
      <c r="I47" s="588"/>
      <c r="J47" s="588"/>
      <c r="K47" s="588"/>
      <c r="L47" s="588"/>
      <c r="M47" s="588"/>
      <c r="N47" s="588"/>
      <c r="O47" s="588"/>
    </row>
    <row r="48" spans="1:15" ht="12.75">
      <c r="A48" s="100" t="str">
        <f>IF('MONTH 11'!E94&gt;0,"",'MONTH 11'!C94)</f>
        <v>.</v>
      </c>
      <c r="B48" s="101">
        <f>IF('MONTH 11'!E94&gt;=1,"",'MONTH 11'!D94)</f>
        <v>0</v>
      </c>
      <c r="D48" s="37" t="s">
        <v>68</v>
      </c>
      <c r="E48" s="37"/>
      <c r="F48" s="19">
        <f>F40</f>
        <v>0</v>
      </c>
      <c r="G48" s="588"/>
      <c r="H48" s="588"/>
      <c r="I48" s="588"/>
      <c r="J48" s="588"/>
      <c r="K48" s="588"/>
      <c r="L48" s="588"/>
      <c r="M48" s="588"/>
      <c r="N48" s="588"/>
      <c r="O48" s="588"/>
    </row>
    <row r="49" spans="1:15" ht="12.75">
      <c r="A49" s="100" t="str">
        <f>IF('MONTH 11'!E95&gt;0,"",'MONTH 11'!C95)</f>
        <v>.</v>
      </c>
      <c r="B49" s="101">
        <f>IF('MONTH 11'!E95&gt;=1,"",'MONTH 11'!D95)</f>
        <v>0</v>
      </c>
      <c r="D49" s="37" t="s">
        <v>66</v>
      </c>
      <c r="E49" s="37"/>
      <c r="F49" s="19">
        <f>F47+F48</f>
        <v>0</v>
      </c>
      <c r="G49" s="588"/>
      <c r="H49" s="588"/>
      <c r="I49" s="588"/>
      <c r="J49" s="588"/>
      <c r="K49" s="588"/>
      <c r="L49" s="588"/>
      <c r="M49" s="588"/>
      <c r="N49" s="588"/>
      <c r="O49" s="588"/>
    </row>
    <row r="50" spans="1:15" ht="12.75">
      <c r="A50" s="100" t="str">
        <f>IF('MONTH 11'!E96&gt;0,"",'MONTH 11'!C96)</f>
        <v>.</v>
      </c>
      <c r="B50" s="101">
        <f>IF('MONTH 11'!E96&gt;=1,"",'MONTH 11'!D96)</f>
        <v>0</v>
      </c>
      <c r="C50" s="37"/>
      <c r="D50" s="37"/>
      <c r="E50" s="37"/>
      <c r="F50" s="50"/>
      <c r="G50" s="588"/>
      <c r="H50" s="588"/>
      <c r="I50" s="588"/>
      <c r="J50" s="588"/>
      <c r="K50" s="588"/>
      <c r="L50" s="588"/>
      <c r="M50" s="588"/>
      <c r="N50" s="588"/>
      <c r="O50" s="588"/>
    </row>
    <row r="51" spans="1:15" ht="12.75">
      <c r="A51" s="100" t="str">
        <f>IF('MONTH 11'!E97&gt;0,"",'MONTH 11'!C97)</f>
        <v>.</v>
      </c>
      <c r="B51" s="101">
        <f>IF('MONTH 11'!E97&gt;=1,"",'MONTH 11'!D97)</f>
        <v>0</v>
      </c>
      <c r="C51" s="37"/>
      <c r="D51" s="51">
        <f>IF($F$41&lt;&gt;$F$49,"DOES NOT BALANCE","")</f>
      </c>
      <c r="E51" s="37"/>
      <c r="F51" s="50"/>
      <c r="G51" s="588"/>
      <c r="H51" s="588"/>
      <c r="I51" s="588"/>
      <c r="J51" s="588"/>
      <c r="K51" s="588"/>
      <c r="L51" s="588"/>
      <c r="M51" s="588"/>
      <c r="N51" s="588"/>
      <c r="O51" s="588"/>
    </row>
    <row r="52" spans="1:15" ht="12.75">
      <c r="A52" s="100" t="str">
        <f>IF('MONTH 11'!E98&gt;0,"",'MONTH 11'!C98)</f>
        <v>.</v>
      </c>
      <c r="B52" s="101">
        <f>IF('MONTH 11'!E98&gt;=1,"",'MONTH 11'!D98)</f>
        <v>0</v>
      </c>
      <c r="C52" s="37"/>
      <c r="D52" s="37"/>
      <c r="E52" s="37"/>
      <c r="F52" s="52"/>
      <c r="G52" s="588"/>
      <c r="H52" s="588"/>
      <c r="I52" s="588"/>
      <c r="J52" s="588"/>
      <c r="K52" s="588"/>
      <c r="L52" s="588"/>
      <c r="M52" s="588"/>
      <c r="N52" s="588"/>
      <c r="O52" s="588"/>
    </row>
    <row r="53" spans="1:15" ht="12.75">
      <c r="A53" s="102"/>
      <c r="B53" s="101">
        <f>SUM(B12:B52)</f>
        <v>0</v>
      </c>
      <c r="C53" s="37"/>
      <c r="D53" s="37"/>
      <c r="E53" s="37"/>
      <c r="F53" s="50"/>
      <c r="G53" s="588"/>
      <c r="H53" s="588"/>
      <c r="I53" s="588"/>
      <c r="J53" s="588"/>
      <c r="K53" s="588"/>
      <c r="L53" s="588"/>
      <c r="M53" s="588"/>
      <c r="N53" s="588"/>
      <c r="O53" s="588"/>
    </row>
    <row r="54" spans="1:15" ht="12.75">
      <c r="A54" s="47"/>
      <c r="B54" s="37"/>
      <c r="C54" s="37"/>
      <c r="D54" s="37"/>
      <c r="E54" s="37"/>
      <c r="F54" s="44"/>
      <c r="G54" s="588"/>
      <c r="H54" s="588"/>
      <c r="I54" s="588"/>
      <c r="J54" s="588"/>
      <c r="K54" s="588"/>
      <c r="L54" s="588"/>
      <c r="M54" s="588"/>
      <c r="N54" s="588"/>
      <c r="O54" s="588"/>
    </row>
    <row r="55" spans="1:15" ht="12.75">
      <c r="A55" s="46" t="s">
        <v>69</v>
      </c>
      <c r="B55" s="879"/>
      <c r="C55" s="879"/>
      <c r="D55" s="879"/>
      <c r="E55" s="879"/>
      <c r="F55" s="44"/>
      <c r="G55" s="588"/>
      <c r="H55" s="588"/>
      <c r="I55" s="588"/>
      <c r="J55" s="588"/>
      <c r="K55" s="588"/>
      <c r="L55" s="588"/>
      <c r="M55" s="588"/>
      <c r="N55" s="588"/>
      <c r="O55" s="588"/>
    </row>
    <row r="56" spans="1:15" ht="12.75">
      <c r="A56" s="46" t="s">
        <v>70</v>
      </c>
      <c r="B56" s="879"/>
      <c r="C56" s="879"/>
      <c r="D56" s="879"/>
      <c r="E56" s="879"/>
      <c r="F56" s="44"/>
      <c r="G56" s="588"/>
      <c r="H56" s="588"/>
      <c r="I56" s="588"/>
      <c r="J56" s="588"/>
      <c r="K56" s="588"/>
      <c r="L56" s="588"/>
      <c r="M56" s="588"/>
      <c r="N56" s="588"/>
      <c r="O56" s="588"/>
    </row>
    <row r="57" spans="1:15" ht="12.75">
      <c r="A57" s="46" t="s">
        <v>71</v>
      </c>
      <c r="B57" s="879"/>
      <c r="C57" s="879"/>
      <c r="D57" s="879"/>
      <c r="E57" s="879"/>
      <c r="F57" s="44"/>
      <c r="G57" s="588"/>
      <c r="H57" s="588"/>
      <c r="I57" s="588"/>
      <c r="J57" s="588"/>
      <c r="K57" s="588"/>
      <c r="L57" s="588"/>
      <c r="M57" s="588"/>
      <c r="N57" s="588"/>
      <c r="O57" s="588"/>
    </row>
    <row r="58" spans="1:15" ht="12.75">
      <c r="A58" s="46" t="s">
        <v>70</v>
      </c>
      <c r="B58" s="879"/>
      <c r="C58" s="879"/>
      <c r="D58" s="879"/>
      <c r="E58" s="879"/>
      <c r="F58" s="44"/>
      <c r="G58" s="588"/>
      <c r="H58" s="588"/>
      <c r="I58" s="588"/>
      <c r="J58" s="588"/>
      <c r="K58" s="588"/>
      <c r="L58" s="588"/>
      <c r="M58" s="588"/>
      <c r="N58" s="588"/>
      <c r="O58" s="588"/>
    </row>
    <row r="59" spans="1:15" ht="13.5" thickBot="1">
      <c r="A59" s="53"/>
      <c r="B59" s="54"/>
      <c r="C59" s="54"/>
      <c r="D59" s="54"/>
      <c r="E59" s="54"/>
      <c r="F59" s="55"/>
      <c r="G59" s="588"/>
      <c r="H59" s="588"/>
      <c r="I59" s="588"/>
      <c r="J59" s="588"/>
      <c r="K59" s="588"/>
      <c r="L59" s="588"/>
      <c r="M59" s="588"/>
      <c r="N59" s="588"/>
      <c r="O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44"/>
    </row>
    <row r="63" spans="1:6" ht="12.75">
      <c r="A63" s="861" t="s">
        <v>103</v>
      </c>
      <c r="B63" s="862"/>
      <c r="C63" s="862"/>
      <c r="D63" s="862"/>
      <c r="E63" s="433" t="str">
        <f>C6</f>
        <v>May</v>
      </c>
      <c r="F63" s="429">
        <f>D6</f>
        <v>2011</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May</v>
      </c>
      <c r="C66" s="17" t="s">
        <v>104</v>
      </c>
      <c r="D66" s="61" t="s">
        <v>53</v>
      </c>
      <c r="E66" s="62" t="str">
        <f>E63</f>
        <v>May</v>
      </c>
      <c r="F66" s="17" t="s">
        <v>104</v>
      </c>
    </row>
    <row r="67" spans="1:6" ht="12.75">
      <c r="A67" s="63" t="str">
        <f>'Base Data'!H13</f>
        <v>Bank Interest</v>
      </c>
      <c r="B67" s="64">
        <f>'MONTH 11'!G$48</f>
        <v>0</v>
      </c>
      <c r="C67" s="18">
        <f>'MONTH 11'!G$50</f>
        <v>0</v>
      </c>
      <c r="D67" s="63" t="str">
        <f>'Base Data'!J13</f>
        <v>Bank Fees &amp; Taxes</v>
      </c>
      <c r="E67" s="64">
        <f>'MONTH 11'!F$99</f>
        <v>0</v>
      </c>
      <c r="F67" s="18">
        <f>'MONTH 11'!F$101</f>
        <v>0</v>
      </c>
    </row>
    <row r="68" spans="1:6" ht="12.75">
      <c r="A68" s="65">
        <f>'Base Data'!H14</f>
        <v>0</v>
      </c>
      <c r="B68" s="38">
        <f>'MONTH 11'!H$48</f>
        <v>0</v>
      </c>
      <c r="C68" s="19">
        <f>'MONTH 11'!H$50</f>
        <v>0</v>
      </c>
      <c r="D68" s="65">
        <f>'Base Data'!J14</f>
        <v>0</v>
      </c>
      <c r="E68" s="38">
        <f>'MONTH 11'!G$99</f>
        <v>0</v>
      </c>
      <c r="F68" s="19">
        <f>'MONTH 11'!G$101</f>
        <v>0</v>
      </c>
    </row>
    <row r="69" spans="1:6" ht="12.75">
      <c r="A69" s="65">
        <f>'Base Data'!H15</f>
        <v>0</v>
      </c>
      <c r="B69" s="38">
        <f>'MONTH 11'!I$48</f>
        <v>0</v>
      </c>
      <c r="C69" s="19">
        <f>'MONTH 11'!I$50</f>
        <v>0</v>
      </c>
      <c r="D69" s="65">
        <f>'Base Data'!J15</f>
        <v>0</v>
      </c>
      <c r="E69" s="38">
        <f>'MONTH 11'!H$99</f>
        <v>0</v>
      </c>
      <c r="F69" s="19">
        <f>'MONTH 11'!H$101</f>
        <v>0</v>
      </c>
    </row>
    <row r="70" spans="1:6" ht="12.75">
      <c r="A70" s="65">
        <f>'Base Data'!H16</f>
        <v>0</v>
      </c>
      <c r="B70" s="38">
        <f>'MONTH 11'!J$48</f>
        <v>0</v>
      </c>
      <c r="C70" s="19">
        <f>'MONTH 11'!J$50</f>
        <v>0</v>
      </c>
      <c r="D70" s="65">
        <f>'Base Data'!J16</f>
        <v>0</v>
      </c>
      <c r="E70" s="38">
        <f>'MONTH 11'!I$99</f>
        <v>0</v>
      </c>
      <c r="F70" s="19">
        <f>'MONTH 11'!I$101</f>
        <v>0</v>
      </c>
    </row>
    <row r="71" spans="1:6" ht="12.75">
      <c r="A71" s="65">
        <f>'Base Data'!H17</f>
        <v>0</v>
      </c>
      <c r="B71" s="38">
        <f>'MONTH 11'!K$48</f>
        <v>0</v>
      </c>
      <c r="C71" s="19">
        <f>'MONTH 11'!K$50</f>
        <v>0</v>
      </c>
      <c r="D71" s="65">
        <f>'Base Data'!J17</f>
        <v>0</v>
      </c>
      <c r="E71" s="38">
        <f>'MONTH 11'!J$99</f>
        <v>0</v>
      </c>
      <c r="F71" s="19">
        <f>'MONTH 11'!J$101</f>
        <v>0</v>
      </c>
    </row>
    <row r="72" spans="1:6" ht="12.75">
      <c r="A72" s="65">
        <f>'Base Data'!H18</f>
        <v>0</v>
      </c>
      <c r="B72" s="38">
        <f>'MONTH 11'!L$48</f>
        <v>0</v>
      </c>
      <c r="C72" s="19">
        <f>'MONTH 11'!L$50</f>
        <v>0</v>
      </c>
      <c r="D72" s="65">
        <f>'Base Data'!J18</f>
        <v>0</v>
      </c>
      <c r="E72" s="38">
        <f>'MONTH 11'!K$99</f>
        <v>0</v>
      </c>
      <c r="F72" s="19">
        <f>'MONTH 11'!K$101</f>
        <v>0</v>
      </c>
    </row>
    <row r="73" spans="1:6" ht="12.75">
      <c r="A73" s="65">
        <f>'Base Data'!H19</f>
        <v>0</v>
      </c>
      <c r="B73" s="38">
        <f>'MONTH 11'!M$48</f>
        <v>0</v>
      </c>
      <c r="C73" s="19">
        <f>'MONTH 11'!M$50</f>
        <v>0</v>
      </c>
      <c r="D73" s="65">
        <f>'Base Data'!J19</f>
        <v>0</v>
      </c>
      <c r="E73" s="38">
        <f>'MONTH 11'!L$99</f>
        <v>0</v>
      </c>
      <c r="F73" s="19">
        <f>'MONTH 11'!L$101</f>
        <v>0</v>
      </c>
    </row>
    <row r="74" spans="1:6" ht="12.75">
      <c r="A74" s="65">
        <f>'Base Data'!H20</f>
        <v>0</v>
      </c>
      <c r="B74" s="38">
        <f>'MONTH 11'!N$48</f>
        <v>0</v>
      </c>
      <c r="C74" s="19">
        <f>'MONTH 11'!N$50</f>
        <v>0</v>
      </c>
      <c r="D74" s="65">
        <f>'Base Data'!J20</f>
        <v>0</v>
      </c>
      <c r="E74" s="38">
        <f>'MONTH 11'!M$99</f>
        <v>0</v>
      </c>
      <c r="F74" s="19">
        <f>'MONTH 11'!M$101</f>
        <v>0</v>
      </c>
    </row>
    <row r="75" spans="1:6" ht="12.75">
      <c r="A75" s="65">
        <f>'Base Data'!H21</f>
        <v>0</v>
      </c>
      <c r="B75" s="38">
        <f>'MONTH 11'!O$48</f>
        <v>0</v>
      </c>
      <c r="C75" s="19">
        <f>'MONTH 11'!O$50</f>
        <v>0</v>
      </c>
      <c r="D75" s="65">
        <f>'Base Data'!J21</f>
        <v>0</v>
      </c>
      <c r="E75" s="38">
        <f>'MONTH 11'!N$99</f>
        <v>0</v>
      </c>
      <c r="F75" s="19">
        <f>'MONTH 11'!N$101</f>
        <v>0</v>
      </c>
    </row>
    <row r="76" spans="1:6" ht="12.75">
      <c r="A76" s="65">
        <f>'Base Data'!H22</f>
        <v>0</v>
      </c>
      <c r="B76" s="38">
        <f>'MONTH 11'!P$48</f>
        <v>0</v>
      </c>
      <c r="C76" s="19">
        <f>'MONTH 11'!P$50</f>
        <v>0</v>
      </c>
      <c r="D76" s="65">
        <f>'Base Data'!J22</f>
        <v>0</v>
      </c>
      <c r="E76" s="38">
        <f>'MONTH 11'!O$99</f>
        <v>0</v>
      </c>
      <c r="F76" s="19">
        <f>'MONTH 11'!O$101</f>
        <v>0</v>
      </c>
    </row>
    <row r="77" spans="1:6" ht="12.75">
      <c r="A77" s="65">
        <f>'Base Data'!H23</f>
        <v>0</v>
      </c>
      <c r="B77" s="38">
        <f>'MONTH 11'!Q$48</f>
        <v>0</v>
      </c>
      <c r="C77" s="19">
        <f>'MONTH 11'!Q$50</f>
        <v>0</v>
      </c>
      <c r="D77" s="65">
        <f>'Base Data'!J23</f>
        <v>0</v>
      </c>
      <c r="E77" s="38">
        <f>'MONTH 11'!P$99</f>
        <v>0</v>
      </c>
      <c r="F77" s="19">
        <f>'MONTH 11'!P$101</f>
        <v>0</v>
      </c>
    </row>
    <row r="78" spans="1:6" ht="12.75">
      <c r="A78" s="65">
        <f>'Base Data'!H24</f>
        <v>0</v>
      </c>
      <c r="B78" s="38">
        <f>'MONTH 11'!R$48</f>
        <v>0</v>
      </c>
      <c r="C78" s="19">
        <f>'MONTH 11'!R$50</f>
        <v>0</v>
      </c>
      <c r="D78" s="65">
        <f>'Base Data'!J24</f>
        <v>0</v>
      </c>
      <c r="E78" s="38">
        <f>'MONTH 11'!Q$99</f>
        <v>0</v>
      </c>
      <c r="F78" s="19">
        <f>'MONTH 11'!Q$101</f>
        <v>0</v>
      </c>
    </row>
    <row r="79" spans="1:6" ht="12.75">
      <c r="A79" s="65">
        <f>'Base Data'!H25</f>
        <v>0</v>
      </c>
      <c r="B79" s="38">
        <f>'MONTH 11'!S$48</f>
        <v>0</v>
      </c>
      <c r="C79" s="19">
        <f>'MONTH 11'!S$50</f>
        <v>0</v>
      </c>
      <c r="D79" s="65">
        <f>'Base Data'!J25</f>
        <v>0</v>
      </c>
      <c r="E79" s="38">
        <f>'MONTH 11'!R$99</f>
        <v>0</v>
      </c>
      <c r="F79" s="19">
        <f>'MONTH 11'!R$101</f>
        <v>0</v>
      </c>
    </row>
    <row r="80" spans="1:6" ht="12.75">
      <c r="A80" s="65">
        <f>'Base Data'!H26</f>
        <v>0</v>
      </c>
      <c r="B80" s="38">
        <f>'MONTH 11'!T$48</f>
        <v>0</v>
      </c>
      <c r="C80" s="19">
        <f>'MONTH 11'!T$50</f>
        <v>0</v>
      </c>
      <c r="D80" s="65">
        <f>'Base Data'!J26</f>
        <v>0</v>
      </c>
      <c r="E80" s="38">
        <f>'MONTH 11'!S$99</f>
        <v>0</v>
      </c>
      <c r="F80" s="19">
        <f>'MONTH 11'!S$101</f>
        <v>0</v>
      </c>
    </row>
    <row r="81" spans="1:6" ht="12.75">
      <c r="A81" s="65">
        <f>'Base Data'!H27</f>
        <v>0</v>
      </c>
      <c r="B81" s="38">
        <f>'MONTH 11'!U$48</f>
        <v>0</v>
      </c>
      <c r="C81" s="19">
        <f>'MONTH 11'!U$50</f>
        <v>0</v>
      </c>
      <c r="D81" s="65">
        <f>'Base Data'!J27</f>
        <v>0</v>
      </c>
      <c r="E81" s="38">
        <f>'MONTH 11'!T$99</f>
        <v>0</v>
      </c>
      <c r="F81" s="19">
        <f>'MONTH 11'!T$101</f>
        <v>0</v>
      </c>
    </row>
    <row r="82" spans="1:6" ht="12.75">
      <c r="A82" s="65">
        <f>'Base Data'!H28</f>
        <v>0</v>
      </c>
      <c r="B82" s="38">
        <f>'MONTH 11'!V$48</f>
        <v>0</v>
      </c>
      <c r="C82" s="19">
        <f>'MONTH 11'!V$50</f>
        <v>0</v>
      </c>
      <c r="D82" s="65">
        <f>'Base Data'!J28</f>
        <v>0</v>
      </c>
      <c r="E82" s="38">
        <f>'MONTH 11'!U$99</f>
        <v>0</v>
      </c>
      <c r="F82" s="19">
        <f>'MONTH 11'!U$101</f>
        <v>0</v>
      </c>
    </row>
    <row r="83" spans="1:6" ht="12.75">
      <c r="A83" s="65">
        <f>'Base Data'!H29</f>
        <v>0</v>
      </c>
      <c r="B83" s="38">
        <f>'MONTH 11'!W$48</f>
        <v>0</v>
      </c>
      <c r="C83" s="19">
        <f>'MONTH 11'!W$50</f>
        <v>0</v>
      </c>
      <c r="D83" s="65">
        <f>'Base Data'!J29</f>
        <v>0</v>
      </c>
      <c r="E83" s="38">
        <f>'MONTH 11'!V$99</f>
        <v>0</v>
      </c>
      <c r="F83" s="19">
        <f>'MONTH 11'!V$101</f>
        <v>0</v>
      </c>
    </row>
    <row r="84" spans="1:6" ht="12.75">
      <c r="A84" s="65">
        <f>'Base Data'!H30</f>
        <v>0</v>
      </c>
      <c r="B84" s="38">
        <f>'MONTH 11'!X$48</f>
        <v>0</v>
      </c>
      <c r="C84" s="19">
        <f>'MONTH 11'!X$50</f>
        <v>0</v>
      </c>
      <c r="D84" s="652">
        <f>'Base Data'!J30</f>
        <v>0</v>
      </c>
      <c r="E84" s="38">
        <f>'MONTH 11'!W$99</f>
        <v>0</v>
      </c>
      <c r="F84" s="19">
        <f>'MONTH 11'!W$101</f>
        <v>0</v>
      </c>
    </row>
    <row r="85" spans="1:6" ht="12.75">
      <c r="A85" s="65">
        <f>'Base Data'!H31</f>
        <v>0</v>
      </c>
      <c r="B85" s="38">
        <f>'MONTH 11'!Y$48</f>
        <v>0</v>
      </c>
      <c r="C85" s="19">
        <f>'MONTH 11'!Y$50</f>
        <v>0</v>
      </c>
      <c r="D85" s="65">
        <f>'Base Data'!J31</f>
        <v>0</v>
      </c>
      <c r="E85" s="38">
        <f>'MONTH 11'!X$99</f>
        <v>0</v>
      </c>
      <c r="F85" s="19">
        <f>'MONTH 11'!X$101</f>
        <v>0</v>
      </c>
    </row>
    <row r="86" spans="1:6" ht="12.75">
      <c r="A86" s="65">
        <f>'Base Data'!H32</f>
        <v>0</v>
      </c>
      <c r="B86" s="38">
        <f>'MONTH 11'!Z$48</f>
        <v>0</v>
      </c>
      <c r="C86" s="19">
        <f>'MONTH 11'!Z$50</f>
        <v>0</v>
      </c>
      <c r="D86" s="65">
        <f>'Base Data'!J32</f>
        <v>0</v>
      </c>
      <c r="E86" s="38">
        <f>'MONTH 11'!Y$99</f>
        <v>0</v>
      </c>
      <c r="F86" s="19">
        <f>'MONTH 11'!Y$101</f>
        <v>0</v>
      </c>
    </row>
    <row r="87" spans="1:6" ht="13.5" thickBot="1">
      <c r="A87" s="47"/>
      <c r="B87" s="66"/>
      <c r="C87" s="66"/>
      <c r="D87" s="67"/>
      <c r="E87" s="68"/>
      <c r="F87" s="20"/>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6">
    <mergeCell ref="B94:E94"/>
    <mergeCell ref="A64:B64"/>
    <mergeCell ref="A61:F61"/>
    <mergeCell ref="H8:N23"/>
    <mergeCell ref="H25:L25"/>
    <mergeCell ref="A63:D63"/>
    <mergeCell ref="A2:F2"/>
    <mergeCell ref="A4:F4"/>
    <mergeCell ref="B93:E93"/>
    <mergeCell ref="B57:E57"/>
    <mergeCell ref="B58:E58"/>
    <mergeCell ref="B91:E91"/>
    <mergeCell ref="B92:E92"/>
    <mergeCell ref="B55:E55"/>
    <mergeCell ref="B56:E56"/>
    <mergeCell ref="E64:F64"/>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H25:L25"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2" manualBreakCount="2">
    <brk id="59" max="255" man="1"/>
    <brk id="120" max="255" man="1"/>
  </rowBreaks>
  <drawing r:id="rId1"/>
</worksheet>
</file>

<file path=xl/worksheets/sheet32.xml><?xml version="1.0" encoding="utf-8"?>
<worksheet xmlns="http://schemas.openxmlformats.org/spreadsheetml/2006/main" xmlns:r="http://schemas.openxmlformats.org/officeDocument/2006/relationships">
  <sheetPr codeName="Sheet31"/>
  <dimension ref="A1:AB105"/>
  <sheetViews>
    <sheetView showGridLines="0" showRowColHeaders="0" showZeros="0" zoomScale="75" zoomScaleNormal="75" zoomScalePageLayoutView="0" workbookViewId="0" topLeftCell="A1">
      <selection activeCell="A7" sqref="A7"/>
    </sheetView>
  </sheetViews>
  <sheetFormatPr defaultColWidth="9.140625" defaultRowHeight="12.75"/>
  <cols>
    <col min="2" max="2" width="29.00390625" style="0" customWidth="1"/>
    <col min="3" max="3" width="17.57421875" style="0" customWidth="1"/>
    <col min="4" max="4" width="17.8515625" style="0" customWidth="1"/>
    <col min="5" max="5" width="9.7109375" style="31" customWidth="1"/>
    <col min="6" max="6" width="17.57421875" style="0" customWidth="1"/>
    <col min="7" max="7" width="20.140625" style="8" customWidth="1"/>
    <col min="8" max="26" width="16.7109375" style="0" customWidth="1"/>
  </cols>
  <sheetData>
    <row r="1" spans="1:28" ht="18">
      <c r="A1" s="262"/>
      <c r="B1" s="263"/>
      <c r="C1" s="264"/>
      <c r="D1" s="263"/>
      <c r="E1" s="265"/>
      <c r="F1" s="263"/>
      <c r="G1" s="266">
        <f>'Base Data'!C6</f>
        <v>0</v>
      </c>
      <c r="H1" s="263"/>
      <c r="I1" s="263"/>
      <c r="J1" s="263"/>
      <c r="K1" s="263"/>
      <c r="L1" s="263"/>
      <c r="M1" s="263"/>
      <c r="N1" s="263"/>
      <c r="O1" s="263"/>
      <c r="P1" s="263"/>
      <c r="Q1" s="229"/>
      <c r="R1" s="229"/>
      <c r="S1" s="251">
        <f>G1</f>
        <v>0</v>
      </c>
      <c r="T1" s="229"/>
      <c r="U1" s="229"/>
      <c r="V1" s="229"/>
      <c r="W1" s="229"/>
      <c r="X1" s="229"/>
      <c r="Y1" s="229"/>
      <c r="Z1" s="229"/>
      <c r="AA1" s="229"/>
      <c r="AB1" s="229"/>
    </row>
    <row r="2" spans="1:28" ht="18">
      <c r="A2" s="229"/>
      <c r="B2" s="229"/>
      <c r="C2" s="264"/>
      <c r="D2" s="229"/>
      <c r="E2" s="245"/>
      <c r="F2" s="229"/>
      <c r="G2" s="320" t="str">
        <f>'Base Data'!C22</f>
        <v>June</v>
      </c>
      <c r="H2" s="229"/>
      <c r="I2" s="229"/>
      <c r="J2" s="229"/>
      <c r="K2" s="229"/>
      <c r="L2" s="229"/>
      <c r="M2" s="229"/>
      <c r="N2" s="229"/>
      <c r="O2" s="229"/>
      <c r="P2" s="229"/>
      <c r="Q2" s="229"/>
      <c r="R2" s="229"/>
      <c r="S2" s="251" t="str">
        <f>G2</f>
        <v>June</v>
      </c>
      <c r="T2" s="229"/>
      <c r="U2" s="229"/>
      <c r="V2" s="229"/>
      <c r="W2" s="229"/>
      <c r="X2" s="229"/>
      <c r="Y2" s="229"/>
      <c r="Z2" s="229"/>
      <c r="AA2" s="229"/>
      <c r="AB2" s="229"/>
    </row>
    <row r="3" spans="1:28" ht="18">
      <c r="A3" s="268"/>
      <c r="B3" s="263"/>
      <c r="C3" s="264"/>
      <c r="D3" s="263"/>
      <c r="E3" s="265"/>
      <c r="F3" s="263"/>
      <c r="G3" s="320">
        <f>'Base Data'!D22</f>
        <v>2011</v>
      </c>
      <c r="H3" s="263"/>
      <c r="I3" s="263"/>
      <c r="J3" s="263"/>
      <c r="K3" s="263"/>
      <c r="L3" s="263"/>
      <c r="M3" s="263"/>
      <c r="N3" s="263"/>
      <c r="O3" s="263"/>
      <c r="P3" s="263"/>
      <c r="Q3" s="229"/>
      <c r="R3" s="229"/>
      <c r="S3" s="251">
        <f>G3</f>
        <v>2011</v>
      </c>
      <c r="T3" s="229"/>
      <c r="U3" s="229"/>
      <c r="V3" s="229"/>
      <c r="W3" s="229"/>
      <c r="X3" s="229"/>
      <c r="Y3" s="229"/>
      <c r="Z3" s="229"/>
      <c r="AA3" s="229"/>
      <c r="AB3" s="229"/>
    </row>
    <row r="4" spans="1:28" ht="18.75" thickBot="1">
      <c r="A4" s="268"/>
      <c r="B4" s="263"/>
      <c r="C4" s="263"/>
      <c r="D4" s="263"/>
      <c r="E4" s="269"/>
      <c r="F4" s="322">
        <f>'Base Data'!$C$9</f>
        <v>0</v>
      </c>
      <c r="G4" s="268" t="s">
        <v>42</v>
      </c>
      <c r="H4" s="263"/>
      <c r="I4" s="263"/>
      <c r="J4" s="263"/>
      <c r="K4" s="263"/>
      <c r="L4" s="263"/>
      <c r="M4" s="263"/>
      <c r="N4" s="263"/>
      <c r="O4" s="263"/>
      <c r="P4" s="263"/>
      <c r="Q4" s="229"/>
      <c r="R4" s="322">
        <f>'Base Data'!$C$9</f>
        <v>0</v>
      </c>
      <c r="S4" s="251" t="str">
        <f>G4</f>
        <v>RECEIPTS</v>
      </c>
      <c r="T4" s="229"/>
      <c r="U4" s="229"/>
      <c r="V4" s="229"/>
      <c r="W4" s="229"/>
      <c r="X4" s="229"/>
      <c r="Y4" s="229"/>
      <c r="Z4" s="229"/>
      <c r="AA4" s="229"/>
      <c r="AB4" s="229"/>
    </row>
    <row r="5" spans="1:28" ht="12.75">
      <c r="A5" s="854" t="s">
        <v>48</v>
      </c>
      <c r="B5" s="854" t="s">
        <v>44</v>
      </c>
      <c r="C5" s="255" t="s">
        <v>45</v>
      </c>
      <c r="D5" s="270" t="s">
        <v>46</v>
      </c>
      <c r="E5" s="271" t="s">
        <v>115</v>
      </c>
      <c r="F5" s="854" t="s">
        <v>47</v>
      </c>
      <c r="G5" s="315">
        <v>1</v>
      </c>
      <c r="H5" s="255">
        <v>2</v>
      </c>
      <c r="I5" s="255">
        <v>3</v>
      </c>
      <c r="J5" s="255">
        <v>4</v>
      </c>
      <c r="K5" s="255">
        <v>5</v>
      </c>
      <c r="L5" s="255">
        <v>6</v>
      </c>
      <c r="M5" s="255">
        <v>7</v>
      </c>
      <c r="N5" s="255">
        <v>8</v>
      </c>
      <c r="O5" s="255">
        <v>9</v>
      </c>
      <c r="P5" s="314">
        <v>10</v>
      </c>
      <c r="Q5" s="315">
        <v>11</v>
      </c>
      <c r="R5" s="255">
        <v>12</v>
      </c>
      <c r="S5" s="255">
        <v>13</v>
      </c>
      <c r="T5" s="255">
        <v>14</v>
      </c>
      <c r="U5" s="255">
        <v>15</v>
      </c>
      <c r="V5" s="255">
        <v>16</v>
      </c>
      <c r="W5" s="255">
        <v>17</v>
      </c>
      <c r="X5" s="255">
        <v>18</v>
      </c>
      <c r="Y5" s="255">
        <v>19</v>
      </c>
      <c r="Z5" s="258">
        <v>20</v>
      </c>
      <c r="AA5" s="229"/>
      <c r="AB5" s="229"/>
    </row>
    <row r="6" spans="1:28" ht="13.5" thickBot="1">
      <c r="A6" s="855"/>
      <c r="B6" s="855"/>
      <c r="C6" s="259" t="s">
        <v>49</v>
      </c>
      <c r="D6" s="272" t="s">
        <v>45</v>
      </c>
      <c r="E6" s="273" t="s">
        <v>113</v>
      </c>
      <c r="F6" s="855"/>
      <c r="G6" s="316" t="str">
        <f>'Base Data'!$G13</f>
        <v>INTEREST</v>
      </c>
      <c r="H6" s="261">
        <f>'Base Data'!$G14</f>
        <v>0</v>
      </c>
      <c r="I6" s="261">
        <f>'Base Data'!$G15</f>
        <v>0</v>
      </c>
      <c r="J6" s="261">
        <f>'Base Data'!$G16</f>
        <v>0</v>
      </c>
      <c r="K6" s="261">
        <f>'Base Data'!G17</f>
        <v>0</v>
      </c>
      <c r="L6" s="261">
        <f>'Base Data'!G18</f>
        <v>0</v>
      </c>
      <c r="M6" s="261">
        <f>'Base Data'!G19</f>
        <v>0</v>
      </c>
      <c r="N6" s="261">
        <f>'Base Data'!G20</f>
        <v>0</v>
      </c>
      <c r="O6" s="261">
        <f>'Base Data'!G21</f>
        <v>0</v>
      </c>
      <c r="P6" s="316">
        <f>'Base Data'!G22</f>
        <v>0</v>
      </c>
      <c r="Q6" s="316">
        <f>'Base Data'!$G23</f>
        <v>0</v>
      </c>
      <c r="R6" s="261">
        <f>'Base Data'!$G24</f>
        <v>0</v>
      </c>
      <c r="S6" s="261">
        <f>'Base Data'!$G25</f>
        <v>0</v>
      </c>
      <c r="T6" s="261">
        <f>'Base Data'!$G26</f>
        <v>0</v>
      </c>
      <c r="U6" s="261">
        <f>'Base Data'!G27</f>
        <v>0</v>
      </c>
      <c r="V6" s="261">
        <f>'Base Data'!G28</f>
        <v>0</v>
      </c>
      <c r="W6" s="261">
        <f>'Base Data'!G29</f>
        <v>0</v>
      </c>
      <c r="X6" s="261">
        <f>'Base Data'!G30</f>
        <v>0</v>
      </c>
      <c r="Y6" s="261">
        <f>'Base Data'!G31</f>
        <v>0</v>
      </c>
      <c r="Z6" s="274">
        <f>'Base Data'!G32</f>
        <v>0</v>
      </c>
      <c r="AA6" s="229"/>
      <c r="AB6" s="229"/>
    </row>
    <row r="7" spans="1:28" ht="12.75">
      <c r="A7" s="113"/>
      <c r="B7" s="114"/>
      <c r="C7" s="114"/>
      <c r="D7" s="275">
        <f>SUM(G7:Z7)</f>
        <v>0</v>
      </c>
      <c r="E7" s="138"/>
      <c r="F7" s="132"/>
      <c r="G7" s="132"/>
      <c r="H7" s="132"/>
      <c r="I7" s="132"/>
      <c r="J7" s="132"/>
      <c r="K7" s="132"/>
      <c r="L7" s="132"/>
      <c r="M7" s="132"/>
      <c r="N7" s="132"/>
      <c r="O7" s="132"/>
      <c r="P7" s="132"/>
      <c r="Q7" s="132"/>
      <c r="R7" s="132"/>
      <c r="S7" s="132"/>
      <c r="T7" s="132"/>
      <c r="U7" s="132"/>
      <c r="V7" s="132"/>
      <c r="W7" s="132"/>
      <c r="X7" s="132"/>
      <c r="Y7" s="132"/>
      <c r="Z7" s="343"/>
      <c r="AA7" s="229"/>
      <c r="AB7" s="229"/>
    </row>
    <row r="8" spans="1:28" ht="12.75">
      <c r="A8" s="115"/>
      <c r="B8" s="94"/>
      <c r="C8" s="94"/>
      <c r="D8" s="275">
        <f aca="true" t="shared" si="0" ref="D8:D47">SUM(G8:Z8)</f>
        <v>0</v>
      </c>
      <c r="E8" s="139"/>
      <c r="F8" s="133"/>
      <c r="G8" s="133"/>
      <c r="H8" s="133"/>
      <c r="I8" s="133"/>
      <c r="J8" s="133"/>
      <c r="K8" s="133"/>
      <c r="L8" s="133"/>
      <c r="M8" s="133"/>
      <c r="N8" s="133"/>
      <c r="O8" s="133"/>
      <c r="P8" s="133"/>
      <c r="Q8" s="119"/>
      <c r="R8" s="119"/>
      <c r="S8" s="119"/>
      <c r="T8" s="119"/>
      <c r="U8" s="119"/>
      <c r="V8" s="119"/>
      <c r="W8" s="119"/>
      <c r="X8" s="119"/>
      <c r="Y8" s="119"/>
      <c r="Z8" s="120"/>
      <c r="AA8" s="229"/>
      <c r="AB8" s="229"/>
    </row>
    <row r="9" spans="1:28" ht="12.75">
      <c r="A9" s="115"/>
      <c r="B9" s="94"/>
      <c r="C9" s="94"/>
      <c r="D9" s="275">
        <f t="shared" si="0"/>
        <v>0</v>
      </c>
      <c r="E9" s="139"/>
      <c r="F9" s="133"/>
      <c r="G9" s="133"/>
      <c r="H9" s="133"/>
      <c r="I9" s="133"/>
      <c r="J9" s="133"/>
      <c r="K9" s="133"/>
      <c r="L9" s="133"/>
      <c r="M9" s="133"/>
      <c r="N9" s="133"/>
      <c r="O9" s="133"/>
      <c r="P9" s="133"/>
      <c r="Q9" s="119"/>
      <c r="R9" s="119"/>
      <c r="S9" s="119"/>
      <c r="T9" s="119"/>
      <c r="U9" s="119"/>
      <c r="V9" s="119"/>
      <c r="W9" s="119"/>
      <c r="X9" s="119"/>
      <c r="Y9" s="119"/>
      <c r="Z9" s="120"/>
      <c r="AA9" s="229"/>
      <c r="AB9" s="229"/>
    </row>
    <row r="10" spans="1:28" ht="12.75">
      <c r="A10" s="115"/>
      <c r="B10" s="94"/>
      <c r="C10" s="94"/>
      <c r="D10" s="275">
        <f t="shared" si="0"/>
        <v>0</v>
      </c>
      <c r="E10" s="139"/>
      <c r="F10" s="133"/>
      <c r="G10" s="133"/>
      <c r="H10" s="133"/>
      <c r="I10" s="133"/>
      <c r="J10" s="133"/>
      <c r="K10" s="133"/>
      <c r="L10" s="133"/>
      <c r="M10" s="133"/>
      <c r="N10" s="133"/>
      <c r="O10" s="133"/>
      <c r="P10" s="133"/>
      <c r="Q10" s="119"/>
      <c r="R10" s="119"/>
      <c r="S10" s="119"/>
      <c r="T10" s="119"/>
      <c r="U10" s="119"/>
      <c r="V10" s="119"/>
      <c r="W10" s="119"/>
      <c r="X10" s="119"/>
      <c r="Y10" s="119"/>
      <c r="Z10" s="120"/>
      <c r="AA10" s="229"/>
      <c r="AB10" s="229"/>
    </row>
    <row r="11" spans="1:28" ht="12.75">
      <c r="A11" s="115"/>
      <c r="B11" s="94"/>
      <c r="C11" s="94"/>
      <c r="D11" s="275">
        <f t="shared" si="0"/>
        <v>0</v>
      </c>
      <c r="E11" s="139"/>
      <c r="F11" s="133"/>
      <c r="G11" s="133"/>
      <c r="H11" s="133"/>
      <c r="I11" s="133"/>
      <c r="J11" s="133"/>
      <c r="K11" s="133"/>
      <c r="L11" s="133"/>
      <c r="M11" s="133"/>
      <c r="N11" s="133"/>
      <c r="O11" s="133"/>
      <c r="P11" s="133"/>
      <c r="Q11" s="119"/>
      <c r="R11" s="119"/>
      <c r="S11" s="119"/>
      <c r="T11" s="119"/>
      <c r="U11" s="119"/>
      <c r="V11" s="119"/>
      <c r="W11" s="119"/>
      <c r="X11" s="119"/>
      <c r="Y11" s="119"/>
      <c r="Z11" s="120"/>
      <c r="AA11" s="229"/>
      <c r="AB11" s="229"/>
    </row>
    <row r="12" spans="1:28" ht="12.75">
      <c r="A12" s="115"/>
      <c r="B12" s="94"/>
      <c r="C12" s="94"/>
      <c r="D12" s="275">
        <f t="shared" si="0"/>
        <v>0</v>
      </c>
      <c r="E12" s="139"/>
      <c r="F12" s="133"/>
      <c r="G12" s="133"/>
      <c r="H12" s="133"/>
      <c r="I12" s="133"/>
      <c r="J12" s="133"/>
      <c r="K12" s="133"/>
      <c r="L12" s="133"/>
      <c r="M12" s="133"/>
      <c r="N12" s="133"/>
      <c r="O12" s="133"/>
      <c r="P12" s="133"/>
      <c r="Q12" s="119"/>
      <c r="R12" s="119"/>
      <c r="S12" s="119"/>
      <c r="T12" s="119"/>
      <c r="U12" s="119"/>
      <c r="V12" s="119"/>
      <c r="W12" s="119"/>
      <c r="X12" s="119"/>
      <c r="Y12" s="119"/>
      <c r="Z12" s="120"/>
      <c r="AA12" s="229"/>
      <c r="AB12" s="229"/>
    </row>
    <row r="13" spans="1:28" ht="12.75">
      <c r="A13" s="115"/>
      <c r="B13" s="94"/>
      <c r="C13" s="94"/>
      <c r="D13" s="275">
        <f t="shared" si="0"/>
        <v>0</v>
      </c>
      <c r="E13" s="139"/>
      <c r="F13" s="133"/>
      <c r="G13" s="133"/>
      <c r="H13" s="133"/>
      <c r="I13" s="133"/>
      <c r="J13" s="133"/>
      <c r="K13" s="133"/>
      <c r="L13" s="133"/>
      <c r="M13" s="133"/>
      <c r="N13" s="133"/>
      <c r="O13" s="133"/>
      <c r="P13" s="133"/>
      <c r="Q13" s="119"/>
      <c r="R13" s="119"/>
      <c r="S13" s="119"/>
      <c r="T13" s="119"/>
      <c r="U13" s="119"/>
      <c r="V13" s="119"/>
      <c r="W13" s="119"/>
      <c r="X13" s="119"/>
      <c r="Y13" s="119"/>
      <c r="Z13" s="120"/>
      <c r="AA13" s="229"/>
      <c r="AB13" s="229"/>
    </row>
    <row r="14" spans="1:28" ht="12.75">
      <c r="A14" s="115"/>
      <c r="B14" s="94"/>
      <c r="C14" s="94"/>
      <c r="D14" s="275">
        <f t="shared" si="0"/>
        <v>0</v>
      </c>
      <c r="E14" s="139"/>
      <c r="F14" s="133"/>
      <c r="G14" s="133"/>
      <c r="H14" s="133"/>
      <c r="I14" s="133"/>
      <c r="J14" s="133"/>
      <c r="K14" s="133"/>
      <c r="L14" s="133"/>
      <c r="M14" s="133"/>
      <c r="N14" s="133"/>
      <c r="O14" s="133"/>
      <c r="P14" s="133"/>
      <c r="Q14" s="119"/>
      <c r="R14" s="119"/>
      <c r="S14" s="119"/>
      <c r="T14" s="119"/>
      <c r="U14" s="119"/>
      <c r="V14" s="119"/>
      <c r="W14" s="119"/>
      <c r="X14" s="119"/>
      <c r="Y14" s="119"/>
      <c r="Z14" s="120"/>
      <c r="AA14" s="229"/>
      <c r="AB14" s="229"/>
    </row>
    <row r="15" spans="1:28" ht="12.75">
      <c r="A15" s="115"/>
      <c r="B15" s="94"/>
      <c r="C15" s="94"/>
      <c r="D15" s="275">
        <f t="shared" si="0"/>
        <v>0</v>
      </c>
      <c r="E15" s="139"/>
      <c r="F15" s="133"/>
      <c r="G15" s="133"/>
      <c r="H15" s="133"/>
      <c r="I15" s="133"/>
      <c r="J15" s="133"/>
      <c r="K15" s="133"/>
      <c r="L15" s="133"/>
      <c r="M15" s="133"/>
      <c r="N15" s="133"/>
      <c r="O15" s="133"/>
      <c r="P15" s="133"/>
      <c r="Q15" s="119"/>
      <c r="R15" s="119"/>
      <c r="S15" s="119"/>
      <c r="T15" s="119"/>
      <c r="U15" s="119"/>
      <c r="V15" s="119"/>
      <c r="W15" s="119"/>
      <c r="X15" s="119"/>
      <c r="Y15" s="119"/>
      <c r="Z15" s="120"/>
      <c r="AA15" s="229"/>
      <c r="AB15" s="229"/>
    </row>
    <row r="16" spans="1:28" ht="12.75">
      <c r="A16" s="115"/>
      <c r="B16" s="94"/>
      <c r="C16" s="94"/>
      <c r="D16" s="275">
        <f t="shared" si="0"/>
        <v>0</v>
      </c>
      <c r="E16" s="139"/>
      <c r="F16" s="133"/>
      <c r="G16" s="133"/>
      <c r="H16" s="133"/>
      <c r="I16" s="133"/>
      <c r="J16" s="133"/>
      <c r="K16" s="133"/>
      <c r="L16" s="133"/>
      <c r="M16" s="133"/>
      <c r="N16" s="133"/>
      <c r="O16" s="133"/>
      <c r="P16" s="133"/>
      <c r="Q16" s="119"/>
      <c r="R16" s="119"/>
      <c r="S16" s="119"/>
      <c r="T16" s="119"/>
      <c r="U16" s="119"/>
      <c r="V16" s="119"/>
      <c r="W16" s="119"/>
      <c r="X16" s="119"/>
      <c r="Y16" s="119"/>
      <c r="Z16" s="120"/>
      <c r="AA16" s="229"/>
      <c r="AB16" s="229"/>
    </row>
    <row r="17" spans="1:28" ht="12.75">
      <c r="A17" s="115"/>
      <c r="B17" s="94"/>
      <c r="C17" s="94"/>
      <c r="D17" s="275">
        <f t="shared" si="0"/>
        <v>0</v>
      </c>
      <c r="E17" s="139"/>
      <c r="F17" s="133"/>
      <c r="G17" s="133"/>
      <c r="H17" s="133"/>
      <c r="I17" s="133"/>
      <c r="J17" s="133"/>
      <c r="K17" s="133"/>
      <c r="L17" s="133"/>
      <c r="M17" s="133"/>
      <c r="N17" s="133"/>
      <c r="O17" s="133"/>
      <c r="P17" s="133"/>
      <c r="Q17" s="119"/>
      <c r="R17" s="119"/>
      <c r="S17" s="119"/>
      <c r="T17" s="119"/>
      <c r="U17" s="119"/>
      <c r="V17" s="119"/>
      <c r="W17" s="119"/>
      <c r="X17" s="119"/>
      <c r="Y17" s="119"/>
      <c r="Z17" s="120"/>
      <c r="AA17" s="229"/>
      <c r="AB17" s="229"/>
    </row>
    <row r="18" spans="1:28" ht="12.75">
      <c r="A18" s="115"/>
      <c r="B18" s="94"/>
      <c r="C18" s="94"/>
      <c r="D18" s="275">
        <f t="shared" si="0"/>
        <v>0</v>
      </c>
      <c r="E18" s="139"/>
      <c r="F18" s="133"/>
      <c r="G18" s="133"/>
      <c r="H18" s="133"/>
      <c r="I18" s="133"/>
      <c r="J18" s="133"/>
      <c r="K18" s="133"/>
      <c r="L18" s="133"/>
      <c r="M18" s="133"/>
      <c r="N18" s="133"/>
      <c r="O18" s="133"/>
      <c r="P18" s="133"/>
      <c r="Q18" s="119"/>
      <c r="R18" s="119"/>
      <c r="S18" s="119"/>
      <c r="T18" s="119"/>
      <c r="U18" s="119"/>
      <c r="V18" s="119"/>
      <c r="W18" s="119"/>
      <c r="X18" s="119"/>
      <c r="Y18" s="119"/>
      <c r="Z18" s="120"/>
      <c r="AA18" s="229"/>
      <c r="AB18" s="229"/>
    </row>
    <row r="19" spans="1:28" ht="12.75">
      <c r="A19" s="115"/>
      <c r="B19" s="94"/>
      <c r="C19" s="94"/>
      <c r="D19" s="275">
        <f t="shared" si="0"/>
        <v>0</v>
      </c>
      <c r="E19" s="139"/>
      <c r="F19" s="133"/>
      <c r="G19" s="133"/>
      <c r="H19" s="133"/>
      <c r="I19" s="133"/>
      <c r="J19" s="133"/>
      <c r="K19" s="133"/>
      <c r="L19" s="133"/>
      <c r="M19" s="133"/>
      <c r="N19" s="133"/>
      <c r="O19" s="133"/>
      <c r="P19" s="133"/>
      <c r="Q19" s="119"/>
      <c r="R19" s="119"/>
      <c r="S19" s="119"/>
      <c r="T19" s="119"/>
      <c r="U19" s="119"/>
      <c r="V19" s="119"/>
      <c r="W19" s="119"/>
      <c r="X19" s="119"/>
      <c r="Y19" s="119"/>
      <c r="Z19" s="120"/>
      <c r="AA19" s="229"/>
      <c r="AB19" s="229"/>
    </row>
    <row r="20" spans="1:28" ht="12.75">
      <c r="A20" s="115"/>
      <c r="B20" s="94"/>
      <c r="C20" s="94"/>
      <c r="D20" s="275">
        <f t="shared" si="0"/>
        <v>0</v>
      </c>
      <c r="E20" s="139"/>
      <c r="F20" s="133"/>
      <c r="G20" s="133"/>
      <c r="H20" s="133"/>
      <c r="I20" s="133"/>
      <c r="J20" s="133"/>
      <c r="K20" s="133"/>
      <c r="L20" s="133"/>
      <c r="M20" s="133"/>
      <c r="N20" s="133"/>
      <c r="O20" s="133"/>
      <c r="P20" s="133"/>
      <c r="Q20" s="119"/>
      <c r="R20" s="119"/>
      <c r="S20" s="119"/>
      <c r="T20" s="119"/>
      <c r="U20" s="119"/>
      <c r="V20" s="119"/>
      <c r="W20" s="119"/>
      <c r="X20" s="119"/>
      <c r="Y20" s="119"/>
      <c r="Z20" s="120"/>
      <c r="AA20" s="229"/>
      <c r="AB20" s="229"/>
    </row>
    <row r="21" spans="1:28" ht="12.75">
      <c r="A21" s="115"/>
      <c r="B21" s="94"/>
      <c r="C21" s="94"/>
      <c r="D21" s="275">
        <f t="shared" si="0"/>
        <v>0</v>
      </c>
      <c r="E21" s="139"/>
      <c r="F21" s="133"/>
      <c r="G21" s="133"/>
      <c r="H21" s="133"/>
      <c r="I21" s="133"/>
      <c r="J21" s="133"/>
      <c r="K21" s="133"/>
      <c r="L21" s="133"/>
      <c r="M21" s="133"/>
      <c r="N21" s="133"/>
      <c r="O21" s="133"/>
      <c r="P21" s="133"/>
      <c r="Q21" s="119"/>
      <c r="R21" s="119"/>
      <c r="S21" s="119"/>
      <c r="T21" s="119"/>
      <c r="U21" s="119"/>
      <c r="V21" s="119"/>
      <c r="W21" s="119"/>
      <c r="X21" s="119"/>
      <c r="Y21" s="119"/>
      <c r="Z21" s="120"/>
      <c r="AA21" s="229"/>
      <c r="AB21" s="229"/>
    </row>
    <row r="22" spans="1:28" ht="12.75">
      <c r="A22" s="115"/>
      <c r="B22" s="94"/>
      <c r="C22" s="94"/>
      <c r="D22" s="275">
        <f t="shared" si="0"/>
        <v>0</v>
      </c>
      <c r="E22" s="139"/>
      <c r="F22" s="133"/>
      <c r="G22" s="133"/>
      <c r="H22" s="133"/>
      <c r="I22" s="133"/>
      <c r="J22" s="133"/>
      <c r="K22" s="133"/>
      <c r="L22" s="133"/>
      <c r="M22" s="133"/>
      <c r="N22" s="133"/>
      <c r="O22" s="133"/>
      <c r="P22" s="133"/>
      <c r="Q22" s="119"/>
      <c r="R22" s="119"/>
      <c r="S22" s="119"/>
      <c r="T22" s="119"/>
      <c r="U22" s="119"/>
      <c r="V22" s="119"/>
      <c r="W22" s="119"/>
      <c r="X22" s="119"/>
      <c r="Y22" s="119"/>
      <c r="Z22" s="120"/>
      <c r="AA22" s="229"/>
      <c r="AB22" s="229"/>
    </row>
    <row r="23" spans="1:28" ht="12.75">
      <c r="A23" s="115"/>
      <c r="B23" s="94"/>
      <c r="C23" s="94"/>
      <c r="D23" s="275">
        <f t="shared" si="0"/>
        <v>0</v>
      </c>
      <c r="E23" s="139"/>
      <c r="F23" s="133"/>
      <c r="G23" s="133"/>
      <c r="H23" s="133"/>
      <c r="I23" s="133"/>
      <c r="J23" s="133"/>
      <c r="K23" s="133"/>
      <c r="L23" s="133"/>
      <c r="M23" s="133"/>
      <c r="N23" s="133"/>
      <c r="O23" s="133"/>
      <c r="P23" s="133"/>
      <c r="Q23" s="119"/>
      <c r="R23" s="119"/>
      <c r="S23" s="119"/>
      <c r="T23" s="119"/>
      <c r="U23" s="119"/>
      <c r="V23" s="119"/>
      <c r="W23" s="119"/>
      <c r="X23" s="119"/>
      <c r="Y23" s="119"/>
      <c r="Z23" s="120"/>
      <c r="AA23" s="229"/>
      <c r="AB23" s="229"/>
    </row>
    <row r="24" spans="1:28" ht="12.75">
      <c r="A24" s="115"/>
      <c r="B24" s="94"/>
      <c r="C24" s="94"/>
      <c r="D24" s="275">
        <f t="shared" si="0"/>
        <v>0</v>
      </c>
      <c r="E24" s="139"/>
      <c r="F24" s="133"/>
      <c r="G24" s="133"/>
      <c r="H24" s="133"/>
      <c r="I24" s="133"/>
      <c r="J24" s="133"/>
      <c r="K24" s="133"/>
      <c r="L24" s="133"/>
      <c r="M24" s="133"/>
      <c r="N24" s="133"/>
      <c r="O24" s="133"/>
      <c r="P24" s="133"/>
      <c r="Q24" s="119"/>
      <c r="R24" s="119"/>
      <c r="S24" s="119"/>
      <c r="T24" s="119"/>
      <c r="U24" s="119"/>
      <c r="V24" s="119"/>
      <c r="W24" s="119"/>
      <c r="X24" s="119"/>
      <c r="Y24" s="119"/>
      <c r="Z24" s="120"/>
      <c r="AA24" s="229"/>
      <c r="AB24" s="229"/>
    </row>
    <row r="25" spans="1:28" ht="12.75">
      <c r="A25" s="115"/>
      <c r="B25" s="94"/>
      <c r="C25" s="94"/>
      <c r="D25" s="275">
        <f t="shared" si="0"/>
        <v>0</v>
      </c>
      <c r="E25" s="139"/>
      <c r="F25" s="133"/>
      <c r="G25" s="133"/>
      <c r="H25" s="133"/>
      <c r="I25" s="133"/>
      <c r="J25" s="133"/>
      <c r="K25" s="133"/>
      <c r="L25" s="133"/>
      <c r="M25" s="133"/>
      <c r="N25" s="133"/>
      <c r="O25" s="133"/>
      <c r="P25" s="133"/>
      <c r="Q25" s="119"/>
      <c r="R25" s="119"/>
      <c r="S25" s="119"/>
      <c r="T25" s="119"/>
      <c r="U25" s="119"/>
      <c r="V25" s="119"/>
      <c r="W25" s="119"/>
      <c r="X25" s="119"/>
      <c r="Y25" s="119"/>
      <c r="Z25" s="120"/>
      <c r="AA25" s="229"/>
      <c r="AB25" s="229"/>
    </row>
    <row r="26" spans="1:28" ht="12.75">
      <c r="A26" s="115"/>
      <c r="B26" s="94"/>
      <c r="C26" s="94"/>
      <c r="D26" s="275">
        <f t="shared" si="0"/>
        <v>0</v>
      </c>
      <c r="E26" s="139"/>
      <c r="F26" s="133"/>
      <c r="G26" s="133"/>
      <c r="H26" s="133"/>
      <c r="I26" s="133"/>
      <c r="J26" s="133"/>
      <c r="K26" s="133"/>
      <c r="L26" s="133"/>
      <c r="M26" s="133"/>
      <c r="N26" s="133"/>
      <c r="O26" s="133"/>
      <c r="P26" s="133"/>
      <c r="Q26" s="119"/>
      <c r="R26" s="119"/>
      <c r="S26" s="119"/>
      <c r="T26" s="119"/>
      <c r="U26" s="119"/>
      <c r="V26" s="119"/>
      <c r="W26" s="119"/>
      <c r="X26" s="119"/>
      <c r="Y26" s="119"/>
      <c r="Z26" s="120"/>
      <c r="AA26" s="229"/>
      <c r="AB26" s="229"/>
    </row>
    <row r="27" spans="1:28" ht="12.75">
      <c r="A27" s="115"/>
      <c r="B27" s="94"/>
      <c r="C27" s="94"/>
      <c r="D27" s="275">
        <f t="shared" si="0"/>
        <v>0</v>
      </c>
      <c r="E27" s="139"/>
      <c r="F27" s="133"/>
      <c r="G27" s="133"/>
      <c r="H27" s="133"/>
      <c r="I27" s="133"/>
      <c r="J27" s="133"/>
      <c r="K27" s="133"/>
      <c r="L27" s="133"/>
      <c r="M27" s="133"/>
      <c r="N27" s="133"/>
      <c r="O27" s="133"/>
      <c r="P27" s="133"/>
      <c r="Q27" s="119"/>
      <c r="R27" s="119"/>
      <c r="S27" s="119"/>
      <c r="T27" s="119"/>
      <c r="U27" s="119"/>
      <c r="V27" s="119"/>
      <c r="W27" s="119"/>
      <c r="X27" s="119"/>
      <c r="Y27" s="119"/>
      <c r="Z27" s="120"/>
      <c r="AA27" s="229"/>
      <c r="AB27" s="229"/>
    </row>
    <row r="28" spans="1:28" ht="12.75">
      <c r="A28" s="115"/>
      <c r="B28" s="94"/>
      <c r="C28" s="94"/>
      <c r="D28" s="275">
        <f t="shared" si="0"/>
        <v>0</v>
      </c>
      <c r="E28" s="139"/>
      <c r="F28" s="133"/>
      <c r="G28" s="133"/>
      <c r="H28" s="133"/>
      <c r="I28" s="133"/>
      <c r="J28" s="133"/>
      <c r="K28" s="133"/>
      <c r="L28" s="133"/>
      <c r="M28" s="133"/>
      <c r="N28" s="133"/>
      <c r="O28" s="133"/>
      <c r="P28" s="133"/>
      <c r="Q28" s="119"/>
      <c r="R28" s="119"/>
      <c r="S28" s="119"/>
      <c r="T28" s="119"/>
      <c r="U28" s="119"/>
      <c r="V28" s="119"/>
      <c r="W28" s="119"/>
      <c r="X28" s="119"/>
      <c r="Y28" s="119"/>
      <c r="Z28" s="120"/>
      <c r="AA28" s="229"/>
      <c r="AB28" s="229"/>
    </row>
    <row r="29" spans="1:28" ht="12.75">
      <c r="A29" s="115"/>
      <c r="B29" s="94"/>
      <c r="C29" s="94"/>
      <c r="D29" s="275">
        <f t="shared" si="0"/>
        <v>0</v>
      </c>
      <c r="E29" s="139"/>
      <c r="F29" s="133"/>
      <c r="G29" s="133"/>
      <c r="H29" s="133"/>
      <c r="I29" s="133"/>
      <c r="J29" s="133"/>
      <c r="K29" s="133"/>
      <c r="L29" s="133"/>
      <c r="M29" s="133"/>
      <c r="N29" s="133"/>
      <c r="O29" s="133"/>
      <c r="P29" s="133"/>
      <c r="Q29" s="119"/>
      <c r="R29" s="119"/>
      <c r="S29" s="119"/>
      <c r="T29" s="119"/>
      <c r="U29" s="119"/>
      <c r="V29" s="119"/>
      <c r="W29" s="119"/>
      <c r="X29" s="119"/>
      <c r="Y29" s="119"/>
      <c r="Z29" s="120"/>
      <c r="AA29" s="229"/>
      <c r="AB29" s="229"/>
    </row>
    <row r="30" spans="1:28" ht="12.75">
      <c r="A30" s="115"/>
      <c r="B30" s="125"/>
      <c r="C30" s="94"/>
      <c r="D30" s="275">
        <f t="shared" si="0"/>
        <v>0</v>
      </c>
      <c r="E30" s="139"/>
      <c r="F30" s="133"/>
      <c r="G30" s="133"/>
      <c r="H30" s="133"/>
      <c r="I30" s="133"/>
      <c r="J30" s="133"/>
      <c r="K30" s="133"/>
      <c r="L30" s="133"/>
      <c r="M30" s="133"/>
      <c r="N30" s="133"/>
      <c r="O30" s="133"/>
      <c r="P30" s="133"/>
      <c r="Q30" s="119"/>
      <c r="R30" s="119"/>
      <c r="S30" s="119"/>
      <c r="T30" s="119"/>
      <c r="U30" s="119"/>
      <c r="V30" s="119"/>
      <c r="W30" s="119"/>
      <c r="X30" s="119"/>
      <c r="Y30" s="119"/>
      <c r="Z30" s="120"/>
      <c r="AA30" s="229"/>
      <c r="AB30" s="229"/>
    </row>
    <row r="31" spans="1:28" ht="12.75">
      <c r="A31" s="115"/>
      <c r="B31" s="94"/>
      <c r="C31" s="94"/>
      <c r="D31" s="275">
        <f t="shared" si="0"/>
        <v>0</v>
      </c>
      <c r="E31" s="139"/>
      <c r="F31" s="133"/>
      <c r="G31" s="133"/>
      <c r="H31" s="133"/>
      <c r="I31" s="133"/>
      <c r="J31" s="133"/>
      <c r="K31" s="133"/>
      <c r="L31" s="133"/>
      <c r="M31" s="133"/>
      <c r="N31" s="133"/>
      <c r="O31" s="133"/>
      <c r="P31" s="133"/>
      <c r="Q31" s="119"/>
      <c r="R31" s="119"/>
      <c r="S31" s="119"/>
      <c r="T31" s="119"/>
      <c r="U31" s="119"/>
      <c r="V31" s="119"/>
      <c r="W31" s="119"/>
      <c r="X31" s="119"/>
      <c r="Y31" s="119"/>
      <c r="Z31" s="120"/>
      <c r="AA31" s="229"/>
      <c r="AB31" s="229"/>
    </row>
    <row r="32" spans="1:28" ht="12.75">
      <c r="A32" s="115"/>
      <c r="B32" s="94"/>
      <c r="C32" s="94"/>
      <c r="D32" s="275">
        <f t="shared" si="0"/>
        <v>0</v>
      </c>
      <c r="E32" s="139"/>
      <c r="F32" s="133"/>
      <c r="G32" s="133"/>
      <c r="H32" s="133"/>
      <c r="I32" s="133"/>
      <c r="J32" s="133"/>
      <c r="K32" s="133"/>
      <c r="L32" s="133"/>
      <c r="M32" s="133"/>
      <c r="N32" s="133"/>
      <c r="O32" s="133"/>
      <c r="P32" s="133"/>
      <c r="Q32" s="119"/>
      <c r="R32" s="119"/>
      <c r="S32" s="119"/>
      <c r="T32" s="119"/>
      <c r="U32" s="119"/>
      <c r="V32" s="119"/>
      <c r="W32" s="119"/>
      <c r="X32" s="119"/>
      <c r="Y32" s="119"/>
      <c r="Z32" s="120"/>
      <c r="AA32" s="229"/>
      <c r="AB32" s="229"/>
    </row>
    <row r="33" spans="1:28" ht="12.75">
      <c r="A33" s="115"/>
      <c r="B33" s="94"/>
      <c r="C33" s="94"/>
      <c r="D33" s="275">
        <f t="shared" si="0"/>
        <v>0</v>
      </c>
      <c r="E33" s="139"/>
      <c r="F33" s="133"/>
      <c r="G33" s="133"/>
      <c r="H33" s="133"/>
      <c r="I33" s="133"/>
      <c r="J33" s="133"/>
      <c r="K33" s="133"/>
      <c r="L33" s="133"/>
      <c r="M33" s="133"/>
      <c r="N33" s="133"/>
      <c r="O33" s="133"/>
      <c r="P33" s="133"/>
      <c r="Q33" s="119"/>
      <c r="R33" s="119"/>
      <c r="S33" s="119"/>
      <c r="T33" s="119"/>
      <c r="U33" s="119"/>
      <c r="V33" s="119"/>
      <c r="W33" s="119"/>
      <c r="X33" s="119"/>
      <c r="Y33" s="119"/>
      <c r="Z33" s="120"/>
      <c r="AA33" s="229"/>
      <c r="AB33" s="229"/>
    </row>
    <row r="34" spans="1:28" ht="12.75">
      <c r="A34" s="115"/>
      <c r="B34" s="94"/>
      <c r="C34" s="94"/>
      <c r="D34" s="275">
        <f t="shared" si="0"/>
        <v>0</v>
      </c>
      <c r="E34" s="139"/>
      <c r="F34" s="133"/>
      <c r="G34" s="133"/>
      <c r="H34" s="133"/>
      <c r="I34" s="133"/>
      <c r="J34" s="133"/>
      <c r="K34" s="133"/>
      <c r="L34" s="133"/>
      <c r="M34" s="133"/>
      <c r="N34" s="133"/>
      <c r="O34" s="133"/>
      <c r="P34" s="133"/>
      <c r="Q34" s="119"/>
      <c r="R34" s="119"/>
      <c r="S34" s="119"/>
      <c r="T34" s="119"/>
      <c r="U34" s="119"/>
      <c r="V34" s="119"/>
      <c r="W34" s="119"/>
      <c r="X34" s="119"/>
      <c r="Y34" s="119"/>
      <c r="Z34" s="120"/>
      <c r="AA34" s="229"/>
      <c r="AB34" s="229"/>
    </row>
    <row r="35" spans="1:28" ht="12.75">
      <c r="A35" s="115"/>
      <c r="B35" s="94"/>
      <c r="C35" s="94"/>
      <c r="D35" s="275">
        <f t="shared" si="0"/>
        <v>0</v>
      </c>
      <c r="E35" s="139"/>
      <c r="F35" s="133"/>
      <c r="G35" s="133"/>
      <c r="H35" s="133"/>
      <c r="I35" s="133"/>
      <c r="J35" s="133"/>
      <c r="K35" s="133"/>
      <c r="L35" s="133"/>
      <c r="M35" s="133"/>
      <c r="N35" s="133"/>
      <c r="O35" s="133"/>
      <c r="P35" s="133"/>
      <c r="Q35" s="119"/>
      <c r="R35" s="119"/>
      <c r="S35" s="119"/>
      <c r="T35" s="119"/>
      <c r="U35" s="119"/>
      <c r="V35" s="119"/>
      <c r="W35" s="119"/>
      <c r="X35" s="119"/>
      <c r="Y35" s="119"/>
      <c r="Z35" s="120"/>
      <c r="AA35" s="229"/>
      <c r="AB35" s="229"/>
    </row>
    <row r="36" spans="1:28" ht="12.75">
      <c r="A36" s="115"/>
      <c r="B36" s="94"/>
      <c r="C36" s="94"/>
      <c r="D36" s="275">
        <f t="shared" si="0"/>
        <v>0</v>
      </c>
      <c r="E36" s="139"/>
      <c r="F36" s="133"/>
      <c r="G36" s="133"/>
      <c r="H36" s="133"/>
      <c r="I36" s="133"/>
      <c r="J36" s="133"/>
      <c r="K36" s="133"/>
      <c r="L36" s="133"/>
      <c r="M36" s="133"/>
      <c r="N36" s="133"/>
      <c r="O36" s="133"/>
      <c r="P36" s="133"/>
      <c r="Q36" s="119"/>
      <c r="R36" s="119"/>
      <c r="S36" s="119"/>
      <c r="T36" s="119"/>
      <c r="U36" s="119"/>
      <c r="V36" s="119"/>
      <c r="W36" s="119"/>
      <c r="X36" s="119"/>
      <c r="Y36" s="119"/>
      <c r="Z36" s="120"/>
      <c r="AA36" s="229"/>
      <c r="AB36" s="229"/>
    </row>
    <row r="37" spans="1:28" ht="12.75">
      <c r="A37" s="115"/>
      <c r="B37" s="94"/>
      <c r="C37" s="94"/>
      <c r="D37" s="275">
        <f t="shared" si="0"/>
        <v>0</v>
      </c>
      <c r="E37" s="139"/>
      <c r="F37" s="133"/>
      <c r="G37" s="133"/>
      <c r="H37" s="133"/>
      <c r="I37" s="133"/>
      <c r="J37" s="133"/>
      <c r="K37" s="133"/>
      <c r="L37" s="133"/>
      <c r="M37" s="133"/>
      <c r="N37" s="133"/>
      <c r="O37" s="133"/>
      <c r="P37" s="133"/>
      <c r="Q37" s="119"/>
      <c r="R37" s="119"/>
      <c r="S37" s="119"/>
      <c r="T37" s="119"/>
      <c r="U37" s="119"/>
      <c r="V37" s="119"/>
      <c r="W37" s="119"/>
      <c r="X37" s="119"/>
      <c r="Y37" s="119"/>
      <c r="Z37" s="120"/>
      <c r="AA37" s="229"/>
      <c r="AB37" s="229"/>
    </row>
    <row r="38" spans="1:28" ht="12.75">
      <c r="A38" s="115"/>
      <c r="B38" s="94"/>
      <c r="C38" s="94"/>
      <c r="D38" s="275">
        <f t="shared" si="0"/>
        <v>0</v>
      </c>
      <c r="E38" s="139"/>
      <c r="F38" s="133"/>
      <c r="G38" s="133"/>
      <c r="H38" s="133"/>
      <c r="I38" s="133"/>
      <c r="J38" s="133"/>
      <c r="K38" s="133"/>
      <c r="L38" s="133"/>
      <c r="M38" s="133"/>
      <c r="N38" s="133"/>
      <c r="O38" s="133"/>
      <c r="P38" s="133"/>
      <c r="Q38" s="119"/>
      <c r="R38" s="119"/>
      <c r="S38" s="119"/>
      <c r="T38" s="119"/>
      <c r="U38" s="119"/>
      <c r="V38" s="119"/>
      <c r="W38" s="119"/>
      <c r="X38" s="119"/>
      <c r="Y38" s="119"/>
      <c r="Z38" s="120"/>
      <c r="AA38" s="229"/>
      <c r="AB38" s="229"/>
    </row>
    <row r="39" spans="1:28" ht="12.75">
      <c r="A39" s="115"/>
      <c r="B39" s="94"/>
      <c r="C39" s="94"/>
      <c r="D39" s="275">
        <f t="shared" si="0"/>
        <v>0</v>
      </c>
      <c r="E39" s="139"/>
      <c r="F39" s="133"/>
      <c r="G39" s="133"/>
      <c r="H39" s="133"/>
      <c r="I39" s="133"/>
      <c r="J39" s="133"/>
      <c r="K39" s="133"/>
      <c r="L39" s="133"/>
      <c r="M39" s="133"/>
      <c r="N39" s="133"/>
      <c r="O39" s="133"/>
      <c r="P39" s="133"/>
      <c r="Q39" s="119"/>
      <c r="R39" s="119"/>
      <c r="S39" s="119"/>
      <c r="T39" s="119"/>
      <c r="U39" s="119"/>
      <c r="V39" s="119"/>
      <c r="W39" s="119"/>
      <c r="X39" s="119"/>
      <c r="Y39" s="119"/>
      <c r="Z39" s="120"/>
      <c r="AA39" s="229"/>
      <c r="AB39" s="229"/>
    </row>
    <row r="40" spans="1:28" ht="12.75">
      <c r="A40" s="115"/>
      <c r="B40" s="94"/>
      <c r="C40" s="94"/>
      <c r="D40" s="275">
        <f t="shared" si="0"/>
        <v>0</v>
      </c>
      <c r="E40" s="139"/>
      <c r="F40" s="133"/>
      <c r="G40" s="133"/>
      <c r="H40" s="133"/>
      <c r="I40" s="133"/>
      <c r="J40" s="133"/>
      <c r="K40" s="133"/>
      <c r="L40" s="133"/>
      <c r="M40" s="133"/>
      <c r="N40" s="133"/>
      <c r="O40" s="133"/>
      <c r="P40" s="133"/>
      <c r="Q40" s="119"/>
      <c r="R40" s="119"/>
      <c r="S40" s="119"/>
      <c r="T40" s="119"/>
      <c r="U40" s="119"/>
      <c r="V40" s="119"/>
      <c r="W40" s="119"/>
      <c r="X40" s="119"/>
      <c r="Y40" s="119"/>
      <c r="Z40" s="120"/>
      <c r="AA40" s="229"/>
      <c r="AB40" s="229"/>
    </row>
    <row r="41" spans="1:28" ht="12.75">
      <c r="A41" s="115"/>
      <c r="B41" s="94"/>
      <c r="C41" s="94"/>
      <c r="D41" s="275">
        <f t="shared" si="0"/>
        <v>0</v>
      </c>
      <c r="E41" s="139"/>
      <c r="F41" s="133"/>
      <c r="G41" s="133"/>
      <c r="H41" s="133"/>
      <c r="I41" s="133"/>
      <c r="J41" s="133"/>
      <c r="K41" s="133"/>
      <c r="L41" s="133"/>
      <c r="M41" s="133"/>
      <c r="N41" s="133"/>
      <c r="O41" s="133"/>
      <c r="P41" s="133"/>
      <c r="Q41" s="119"/>
      <c r="R41" s="119"/>
      <c r="S41" s="119"/>
      <c r="T41" s="119"/>
      <c r="U41" s="119"/>
      <c r="V41" s="119"/>
      <c r="W41" s="119"/>
      <c r="X41" s="119"/>
      <c r="Y41" s="119"/>
      <c r="Z41" s="120"/>
      <c r="AA41" s="229"/>
      <c r="AB41" s="229"/>
    </row>
    <row r="42" spans="1:28" ht="12.75">
      <c r="A42" s="115"/>
      <c r="B42" s="94"/>
      <c r="C42" s="94"/>
      <c r="D42" s="275">
        <f t="shared" si="0"/>
        <v>0</v>
      </c>
      <c r="E42" s="139"/>
      <c r="F42" s="133"/>
      <c r="G42" s="133"/>
      <c r="H42" s="133"/>
      <c r="I42" s="133"/>
      <c r="J42" s="133"/>
      <c r="K42" s="133"/>
      <c r="L42" s="133"/>
      <c r="M42" s="133"/>
      <c r="N42" s="133"/>
      <c r="O42" s="133"/>
      <c r="P42" s="133"/>
      <c r="Q42" s="119"/>
      <c r="R42" s="119"/>
      <c r="S42" s="119"/>
      <c r="T42" s="119"/>
      <c r="U42" s="119"/>
      <c r="V42" s="119"/>
      <c r="W42" s="119"/>
      <c r="X42" s="119"/>
      <c r="Y42" s="119"/>
      <c r="Z42" s="120"/>
      <c r="AA42" s="229"/>
      <c r="AB42" s="229"/>
    </row>
    <row r="43" spans="1:28" ht="12.75">
      <c r="A43" s="115"/>
      <c r="B43" s="94"/>
      <c r="C43" s="94"/>
      <c r="D43" s="275">
        <f t="shared" si="0"/>
        <v>0</v>
      </c>
      <c r="E43" s="139"/>
      <c r="F43" s="133"/>
      <c r="G43" s="133"/>
      <c r="H43" s="133"/>
      <c r="I43" s="133"/>
      <c r="J43" s="133"/>
      <c r="K43" s="133"/>
      <c r="L43" s="133"/>
      <c r="M43" s="133"/>
      <c r="N43" s="133"/>
      <c r="O43" s="133"/>
      <c r="P43" s="133"/>
      <c r="Q43" s="119"/>
      <c r="R43" s="119"/>
      <c r="S43" s="119"/>
      <c r="T43" s="119"/>
      <c r="U43" s="119"/>
      <c r="V43" s="119"/>
      <c r="W43" s="119"/>
      <c r="X43" s="119"/>
      <c r="Y43" s="119"/>
      <c r="Z43" s="120"/>
      <c r="AA43" s="229"/>
      <c r="AB43" s="229"/>
    </row>
    <row r="44" spans="1:28" ht="12.75">
      <c r="A44" s="115"/>
      <c r="B44" s="94"/>
      <c r="C44" s="94"/>
      <c r="D44" s="275">
        <f t="shared" si="0"/>
        <v>0</v>
      </c>
      <c r="E44" s="139"/>
      <c r="F44" s="133"/>
      <c r="G44" s="133"/>
      <c r="H44" s="133"/>
      <c r="I44" s="133"/>
      <c r="J44" s="133"/>
      <c r="K44" s="133"/>
      <c r="L44" s="133"/>
      <c r="M44" s="133"/>
      <c r="N44" s="133"/>
      <c r="O44" s="133"/>
      <c r="P44" s="133"/>
      <c r="Q44" s="119"/>
      <c r="R44" s="119"/>
      <c r="S44" s="119"/>
      <c r="T44" s="119"/>
      <c r="U44" s="119"/>
      <c r="V44" s="119"/>
      <c r="W44" s="119"/>
      <c r="X44" s="119"/>
      <c r="Y44" s="119"/>
      <c r="Z44" s="120"/>
      <c r="AA44" s="229"/>
      <c r="AB44" s="229"/>
    </row>
    <row r="45" spans="1:28" ht="12.75">
      <c r="A45" s="115"/>
      <c r="B45" s="94"/>
      <c r="C45" s="94"/>
      <c r="D45" s="275">
        <f t="shared" si="0"/>
        <v>0</v>
      </c>
      <c r="E45" s="139"/>
      <c r="F45" s="133"/>
      <c r="G45" s="133"/>
      <c r="H45" s="133"/>
      <c r="I45" s="133"/>
      <c r="J45" s="133"/>
      <c r="K45" s="133"/>
      <c r="L45" s="133"/>
      <c r="M45" s="133"/>
      <c r="N45" s="133"/>
      <c r="O45" s="133"/>
      <c r="P45" s="133"/>
      <c r="Q45" s="119"/>
      <c r="R45" s="119"/>
      <c r="S45" s="119"/>
      <c r="T45" s="119"/>
      <c r="U45" s="119"/>
      <c r="V45" s="119"/>
      <c r="W45" s="119"/>
      <c r="X45" s="119"/>
      <c r="Y45" s="119"/>
      <c r="Z45" s="120"/>
      <c r="AA45" s="229"/>
      <c r="AB45" s="229"/>
    </row>
    <row r="46" spans="1:28" ht="12.75">
      <c r="A46" s="115"/>
      <c r="B46" s="94"/>
      <c r="C46" s="94"/>
      <c r="D46" s="275">
        <f t="shared" si="0"/>
        <v>0</v>
      </c>
      <c r="E46" s="139"/>
      <c r="F46" s="133"/>
      <c r="G46" s="133"/>
      <c r="H46" s="133"/>
      <c r="I46" s="133"/>
      <c r="J46" s="133"/>
      <c r="K46" s="133"/>
      <c r="L46" s="133"/>
      <c r="M46" s="133"/>
      <c r="N46" s="133"/>
      <c r="O46" s="133"/>
      <c r="P46" s="133"/>
      <c r="Q46" s="119"/>
      <c r="R46" s="119"/>
      <c r="S46" s="119"/>
      <c r="T46" s="119"/>
      <c r="U46" s="119"/>
      <c r="V46" s="119"/>
      <c r="W46" s="119"/>
      <c r="X46" s="119"/>
      <c r="Y46" s="119"/>
      <c r="Z46" s="120"/>
      <c r="AA46" s="229"/>
      <c r="AB46" s="229"/>
    </row>
    <row r="47" spans="1:28" ht="13.5" thickBot="1">
      <c r="A47" s="116"/>
      <c r="B47" s="117"/>
      <c r="C47" s="117"/>
      <c r="D47" s="275">
        <f t="shared" si="0"/>
        <v>0</v>
      </c>
      <c r="E47" s="140"/>
      <c r="F47" s="134"/>
      <c r="G47" s="134"/>
      <c r="H47" s="134"/>
      <c r="I47" s="134"/>
      <c r="J47" s="134"/>
      <c r="K47" s="134"/>
      <c r="L47" s="134"/>
      <c r="M47" s="134"/>
      <c r="N47" s="134"/>
      <c r="O47" s="134"/>
      <c r="P47" s="134"/>
      <c r="Q47" s="121"/>
      <c r="R47" s="121"/>
      <c r="S47" s="121"/>
      <c r="T47" s="121"/>
      <c r="U47" s="121"/>
      <c r="V47" s="121"/>
      <c r="W47" s="121"/>
      <c r="X47" s="121"/>
      <c r="Y47" s="121"/>
      <c r="Z47" s="122"/>
      <c r="AA47" s="229"/>
      <c r="AB47" s="229"/>
    </row>
    <row r="48" spans="1:28" ht="12.75">
      <c r="A48" s="279"/>
      <c r="B48" s="280" t="s">
        <v>50</v>
      </c>
      <c r="C48" s="280"/>
      <c r="D48" s="276">
        <f>SUM(G48:Z48)</f>
        <v>0</v>
      </c>
      <c r="E48" s="281"/>
      <c r="F48" s="284">
        <f aca="true" t="shared" si="1" ref="F48:Z48">SUM(F7:F47)</f>
        <v>0</v>
      </c>
      <c r="G48" s="283">
        <f t="shared" si="1"/>
        <v>0</v>
      </c>
      <c r="H48" s="283">
        <f t="shared" si="1"/>
        <v>0</v>
      </c>
      <c r="I48" s="283">
        <f t="shared" si="1"/>
        <v>0</v>
      </c>
      <c r="J48" s="283">
        <f t="shared" si="1"/>
        <v>0</v>
      </c>
      <c r="K48" s="283">
        <f t="shared" si="1"/>
        <v>0</v>
      </c>
      <c r="L48" s="283">
        <f t="shared" si="1"/>
        <v>0</v>
      </c>
      <c r="M48" s="283">
        <f t="shared" si="1"/>
        <v>0</v>
      </c>
      <c r="N48" s="283">
        <f t="shared" si="1"/>
        <v>0</v>
      </c>
      <c r="O48" s="283">
        <f t="shared" si="1"/>
        <v>0</v>
      </c>
      <c r="P48" s="283">
        <f t="shared" si="1"/>
        <v>0</v>
      </c>
      <c r="Q48" s="283">
        <f t="shared" si="1"/>
        <v>0</v>
      </c>
      <c r="R48" s="283">
        <f t="shared" si="1"/>
        <v>0</v>
      </c>
      <c r="S48" s="283">
        <f t="shared" si="1"/>
        <v>0</v>
      </c>
      <c r="T48" s="283">
        <f t="shared" si="1"/>
        <v>0</v>
      </c>
      <c r="U48" s="283">
        <f t="shared" si="1"/>
        <v>0</v>
      </c>
      <c r="V48" s="283">
        <f t="shared" si="1"/>
        <v>0</v>
      </c>
      <c r="W48" s="283">
        <f t="shared" si="1"/>
        <v>0</v>
      </c>
      <c r="X48" s="283">
        <f t="shared" si="1"/>
        <v>0</v>
      </c>
      <c r="Y48" s="283">
        <f t="shared" si="1"/>
        <v>0</v>
      </c>
      <c r="Z48" s="283">
        <f t="shared" si="1"/>
        <v>0</v>
      </c>
      <c r="AA48" s="229"/>
      <c r="AB48" s="229"/>
    </row>
    <row r="49" spans="1:28" ht="12.75">
      <c r="A49" s="230"/>
      <c r="B49" s="231" t="s">
        <v>51</v>
      </c>
      <c r="C49" s="231"/>
      <c r="D49" s="277">
        <f>'MONTH 11'!D50</f>
        <v>0</v>
      </c>
      <c r="E49" s="287"/>
      <c r="F49" s="289"/>
      <c r="G49" s="234">
        <f>'MONTH 11'!G50</f>
        <v>0</v>
      </c>
      <c r="H49" s="234">
        <f>'MONTH 11'!H50</f>
        <v>0</v>
      </c>
      <c r="I49" s="234">
        <f>'MONTH 11'!I50</f>
        <v>0</v>
      </c>
      <c r="J49" s="234">
        <f>'MONTH 11'!J50</f>
        <v>0</v>
      </c>
      <c r="K49" s="234">
        <f>'MONTH 11'!K50</f>
        <v>0</v>
      </c>
      <c r="L49" s="234">
        <f>'MONTH 11'!L50</f>
        <v>0</v>
      </c>
      <c r="M49" s="234">
        <f>'MONTH 11'!M50</f>
        <v>0</v>
      </c>
      <c r="N49" s="234">
        <f>'MONTH 11'!N50</f>
        <v>0</v>
      </c>
      <c r="O49" s="234">
        <f>'MONTH 11'!O50</f>
        <v>0</v>
      </c>
      <c r="P49" s="234">
        <f>'MONTH 11'!P50</f>
        <v>0</v>
      </c>
      <c r="Q49" s="234">
        <f>'MONTH 11'!Q50</f>
        <v>0</v>
      </c>
      <c r="R49" s="234">
        <f>'MONTH 11'!R50</f>
        <v>0</v>
      </c>
      <c r="S49" s="234">
        <f>'MONTH 11'!S50</f>
        <v>0</v>
      </c>
      <c r="T49" s="234">
        <f>'MONTH 11'!T50</f>
        <v>0</v>
      </c>
      <c r="U49" s="234">
        <f>'MONTH 11'!U50</f>
        <v>0</v>
      </c>
      <c r="V49" s="234">
        <f>'MONTH 11'!V50</f>
        <v>0</v>
      </c>
      <c r="W49" s="234">
        <f>'MONTH 11'!W50</f>
        <v>0</v>
      </c>
      <c r="X49" s="234">
        <f>'MONTH 11'!X50</f>
        <v>0</v>
      </c>
      <c r="Y49" s="234">
        <f>'MONTH 11'!Y50</f>
        <v>0</v>
      </c>
      <c r="Z49" s="234">
        <f>'MONTH 11'!Z50</f>
        <v>0</v>
      </c>
      <c r="AA49" s="229"/>
      <c r="AB49" s="229"/>
    </row>
    <row r="50" spans="1:28" ht="13.5" thickBot="1">
      <c r="A50" s="290"/>
      <c r="B50" s="237" t="s">
        <v>52</v>
      </c>
      <c r="C50" s="237"/>
      <c r="D50" s="278">
        <f>D48+D49</f>
        <v>0</v>
      </c>
      <c r="E50" s="291"/>
      <c r="F50" s="318"/>
      <c r="G50" s="240">
        <f aca="true" t="shared" si="2" ref="G50:Z50">G48+G49</f>
        <v>0</v>
      </c>
      <c r="H50" s="240">
        <f t="shared" si="2"/>
        <v>0</v>
      </c>
      <c r="I50" s="240">
        <f t="shared" si="2"/>
        <v>0</v>
      </c>
      <c r="J50" s="240">
        <f t="shared" si="2"/>
        <v>0</v>
      </c>
      <c r="K50" s="240">
        <f t="shared" si="2"/>
        <v>0</v>
      </c>
      <c r="L50" s="240">
        <f t="shared" si="2"/>
        <v>0</v>
      </c>
      <c r="M50" s="240">
        <f t="shared" si="2"/>
        <v>0</v>
      </c>
      <c r="N50" s="240">
        <f t="shared" si="2"/>
        <v>0</v>
      </c>
      <c r="O50" s="240">
        <f t="shared" si="2"/>
        <v>0</v>
      </c>
      <c r="P50" s="240">
        <f t="shared" si="2"/>
        <v>0</v>
      </c>
      <c r="Q50" s="240">
        <f t="shared" si="2"/>
        <v>0</v>
      </c>
      <c r="R50" s="240">
        <f t="shared" si="2"/>
        <v>0</v>
      </c>
      <c r="S50" s="240">
        <f t="shared" si="2"/>
        <v>0</v>
      </c>
      <c r="T50" s="240">
        <f t="shared" si="2"/>
        <v>0</v>
      </c>
      <c r="U50" s="240">
        <f t="shared" si="2"/>
        <v>0</v>
      </c>
      <c r="V50" s="240">
        <f t="shared" si="2"/>
        <v>0</v>
      </c>
      <c r="W50" s="240">
        <f t="shared" si="2"/>
        <v>0</v>
      </c>
      <c r="X50" s="240">
        <f t="shared" si="2"/>
        <v>0</v>
      </c>
      <c r="Y50" s="240">
        <f t="shared" si="2"/>
        <v>0</v>
      </c>
      <c r="Z50" s="240">
        <f t="shared" si="2"/>
        <v>0</v>
      </c>
      <c r="AA50" s="229"/>
      <c r="AB50" s="229"/>
    </row>
    <row r="51" spans="1:28" ht="12.75">
      <c r="A51" s="215"/>
      <c r="B51" s="215"/>
      <c r="C51" s="215"/>
      <c r="D51" s="246">
        <f>IF(D48&lt;&gt;F48,"Dissections do not equal Amount Banked - PLEASE RECHECK ALL ENTRIES","")</f>
      </c>
      <c r="E51" s="247"/>
      <c r="F51" s="215"/>
      <c r="G51" s="248"/>
      <c r="H51" s="215"/>
      <c r="I51" s="215"/>
      <c r="J51" s="215"/>
      <c r="K51" s="215"/>
      <c r="L51" s="215"/>
      <c r="M51" s="215"/>
      <c r="N51" s="215"/>
      <c r="O51" s="215"/>
      <c r="P51" s="215"/>
      <c r="Q51" s="229"/>
      <c r="R51" s="229"/>
      <c r="S51" s="229"/>
      <c r="T51" s="229"/>
      <c r="U51" s="229"/>
      <c r="V51" s="229"/>
      <c r="W51" s="229"/>
      <c r="X51" s="229"/>
      <c r="Y51" s="229"/>
      <c r="Z51" s="229"/>
      <c r="AA51" s="229"/>
      <c r="AB51" s="229"/>
    </row>
    <row r="52" spans="1:28" ht="18">
      <c r="A52" s="215"/>
      <c r="B52" s="215"/>
      <c r="C52" s="215"/>
      <c r="D52" s="215"/>
      <c r="E52" s="249"/>
      <c r="F52" s="215"/>
      <c r="G52" s="250">
        <f>'Base Data'!C6</f>
        <v>0</v>
      </c>
      <c r="H52" s="215"/>
      <c r="I52" s="215"/>
      <c r="J52" s="215"/>
      <c r="K52" s="215"/>
      <c r="L52" s="215"/>
      <c r="M52" s="215"/>
      <c r="N52" s="215"/>
      <c r="O52" s="215"/>
      <c r="P52" s="215"/>
      <c r="Q52" s="229"/>
      <c r="R52" s="229"/>
      <c r="S52" s="251">
        <f>G52</f>
        <v>0</v>
      </c>
      <c r="T52" s="229"/>
      <c r="U52" s="229"/>
      <c r="V52" s="229"/>
      <c r="W52" s="229"/>
      <c r="X52" s="229"/>
      <c r="Y52" s="229"/>
      <c r="Z52" s="229"/>
      <c r="AA52" s="229"/>
      <c r="AB52" s="229"/>
    </row>
    <row r="53" spans="1:28" ht="18">
      <c r="A53" s="229"/>
      <c r="B53" s="229"/>
      <c r="C53" s="229"/>
      <c r="D53" s="229"/>
      <c r="E53" s="245"/>
      <c r="F53" s="229"/>
      <c r="G53" s="252" t="str">
        <f>G2</f>
        <v>June</v>
      </c>
      <c r="H53" s="229"/>
      <c r="I53" s="229"/>
      <c r="J53" s="229"/>
      <c r="K53" s="229"/>
      <c r="L53" s="229"/>
      <c r="M53" s="229"/>
      <c r="N53" s="229"/>
      <c r="O53" s="229"/>
      <c r="P53" s="229"/>
      <c r="Q53" s="229"/>
      <c r="R53" s="229"/>
      <c r="S53" s="251" t="str">
        <f>G53</f>
        <v>June</v>
      </c>
      <c r="T53" s="229"/>
      <c r="U53" s="229"/>
      <c r="V53" s="229"/>
      <c r="W53" s="229"/>
      <c r="X53" s="229"/>
      <c r="Y53" s="229"/>
      <c r="Z53" s="229"/>
      <c r="AA53" s="229"/>
      <c r="AB53" s="229"/>
    </row>
    <row r="54" spans="1:28" ht="18">
      <c r="A54" s="215"/>
      <c r="B54" s="215"/>
      <c r="C54" s="215"/>
      <c r="D54" s="215"/>
      <c r="E54" s="249"/>
      <c r="F54" s="215"/>
      <c r="G54" s="613">
        <f>'Base Data'!D22</f>
        <v>2011</v>
      </c>
      <c r="H54" s="215"/>
      <c r="I54" s="215"/>
      <c r="J54" s="215"/>
      <c r="K54" s="215"/>
      <c r="L54" s="215"/>
      <c r="M54" s="215"/>
      <c r="N54" s="215"/>
      <c r="O54" s="215"/>
      <c r="P54" s="215"/>
      <c r="Q54" s="229"/>
      <c r="R54" s="229"/>
      <c r="S54" s="251">
        <f>G54</f>
        <v>2011</v>
      </c>
      <c r="T54" s="229"/>
      <c r="U54" s="229"/>
      <c r="V54" s="229"/>
      <c r="W54" s="229"/>
      <c r="X54" s="229"/>
      <c r="Y54" s="229"/>
      <c r="Z54" s="229"/>
      <c r="AA54" s="229"/>
      <c r="AB54" s="229"/>
    </row>
    <row r="55" spans="1:28" ht="18.75" thickBot="1">
      <c r="A55" s="253"/>
      <c r="B55" s="215"/>
      <c r="C55" s="215"/>
      <c r="D55" s="215"/>
      <c r="E55" s="249"/>
      <c r="F55" s="322">
        <f>'Base Data'!$C$9</f>
        <v>0</v>
      </c>
      <c r="G55" s="254" t="s">
        <v>53</v>
      </c>
      <c r="H55" s="215"/>
      <c r="I55" s="215"/>
      <c r="J55" s="215"/>
      <c r="K55" s="215"/>
      <c r="L55" s="215"/>
      <c r="M55" s="215"/>
      <c r="N55" s="215"/>
      <c r="O55" s="215"/>
      <c r="P55" s="253"/>
      <c r="Q55" s="229"/>
      <c r="R55" s="322">
        <f>'Base Data'!$C$9</f>
        <v>0</v>
      </c>
      <c r="S55" s="251" t="str">
        <f>G55</f>
        <v>PAYMENTS</v>
      </c>
      <c r="T55" s="229"/>
      <c r="U55" s="229"/>
      <c r="V55" s="229"/>
      <c r="W55" s="229"/>
      <c r="X55" s="229"/>
      <c r="Y55" s="229"/>
      <c r="Z55" s="229"/>
      <c r="AA55" s="229"/>
      <c r="AB55" s="229"/>
    </row>
    <row r="56" spans="1:28" ht="12.75">
      <c r="A56" s="854" t="s">
        <v>48</v>
      </c>
      <c r="B56" s="854" t="s">
        <v>44</v>
      </c>
      <c r="C56" s="255" t="s">
        <v>54</v>
      </c>
      <c r="D56" s="854" t="s">
        <v>55</v>
      </c>
      <c r="E56" s="256" t="s">
        <v>115</v>
      </c>
      <c r="F56" s="257">
        <v>1</v>
      </c>
      <c r="G56" s="255">
        <v>2</v>
      </c>
      <c r="H56" s="255">
        <v>3</v>
      </c>
      <c r="I56" s="255">
        <v>4</v>
      </c>
      <c r="J56" s="255">
        <v>5</v>
      </c>
      <c r="K56" s="255">
        <v>6</v>
      </c>
      <c r="L56" s="255">
        <v>7</v>
      </c>
      <c r="M56" s="255">
        <v>8</v>
      </c>
      <c r="N56" s="255">
        <v>9</v>
      </c>
      <c r="O56" s="255">
        <v>10</v>
      </c>
      <c r="P56" s="255">
        <v>11</v>
      </c>
      <c r="Q56" s="255">
        <v>12</v>
      </c>
      <c r="R56" s="255">
        <v>13</v>
      </c>
      <c r="S56" s="255">
        <v>14</v>
      </c>
      <c r="T56" s="255">
        <v>15</v>
      </c>
      <c r="U56" s="255">
        <v>16</v>
      </c>
      <c r="V56" s="255">
        <v>17</v>
      </c>
      <c r="W56" s="255">
        <v>18</v>
      </c>
      <c r="X56" s="255">
        <v>19</v>
      </c>
      <c r="Y56" s="255">
        <v>20</v>
      </c>
      <c r="Z56" s="854" t="s">
        <v>56</v>
      </c>
      <c r="AA56" s="880" t="s">
        <v>189</v>
      </c>
      <c r="AB56" s="229"/>
    </row>
    <row r="57" spans="1:28" ht="13.5" thickBot="1">
      <c r="A57" s="855" t="s">
        <v>48</v>
      </c>
      <c r="B57" s="855"/>
      <c r="C57" s="323" t="s">
        <v>49</v>
      </c>
      <c r="D57" s="855"/>
      <c r="E57" s="324" t="s">
        <v>113</v>
      </c>
      <c r="F57" s="325" t="str">
        <f>'Base Data'!$I13</f>
        <v>FEES &amp; TAXES</v>
      </c>
      <c r="G57" s="325">
        <f>'Base Data'!$I14</f>
        <v>0</v>
      </c>
      <c r="H57" s="325">
        <f>'Base Data'!$I15</f>
        <v>0</v>
      </c>
      <c r="I57" s="325">
        <f>'Base Data'!$I16</f>
        <v>0</v>
      </c>
      <c r="J57" s="325">
        <f>'Base Data'!$I17</f>
        <v>0</v>
      </c>
      <c r="K57" s="325">
        <f>'Base Data'!$I18</f>
        <v>0</v>
      </c>
      <c r="L57" s="325">
        <f>'Base Data'!$I19</f>
        <v>0</v>
      </c>
      <c r="M57" s="325">
        <f>'Base Data'!$I20</f>
        <v>0</v>
      </c>
      <c r="N57" s="325">
        <f>'Base Data'!$I21</f>
        <v>0</v>
      </c>
      <c r="O57" s="325">
        <f>'Base Data'!$I22</f>
        <v>0</v>
      </c>
      <c r="P57" s="325">
        <f>'Base Data'!$I23</f>
        <v>0</v>
      </c>
      <c r="Q57" s="325">
        <f>'Base Data'!$I24</f>
        <v>0</v>
      </c>
      <c r="R57" s="325">
        <f>'Base Data'!$I25</f>
        <v>0</v>
      </c>
      <c r="S57" s="325">
        <f>'Base Data'!$I26</f>
        <v>0</v>
      </c>
      <c r="T57" s="325">
        <f>'Base Data'!$I27</f>
        <v>0</v>
      </c>
      <c r="U57" s="325">
        <f>'Base Data'!$I28</f>
        <v>0</v>
      </c>
      <c r="V57" s="325">
        <f>'Base Data'!$I29</f>
        <v>0</v>
      </c>
      <c r="W57" s="325">
        <f>'Base Data'!$I30</f>
        <v>0</v>
      </c>
      <c r="X57" s="325">
        <f>'Base Data'!$I31</f>
        <v>0</v>
      </c>
      <c r="Y57" s="325">
        <f>'Base Data'!$I32</f>
        <v>0</v>
      </c>
      <c r="Z57" s="855"/>
      <c r="AA57" s="881"/>
      <c r="AB57" s="229"/>
    </row>
    <row r="58" spans="1:28" ht="12.75">
      <c r="A58" s="113"/>
      <c r="B58" s="114"/>
      <c r="C58" s="114" t="s">
        <v>105</v>
      </c>
      <c r="D58" s="123"/>
      <c r="E58" s="124"/>
      <c r="F58" s="123"/>
      <c r="G58" s="132"/>
      <c r="H58" s="123"/>
      <c r="I58" s="132"/>
      <c r="J58" s="123"/>
      <c r="K58" s="132"/>
      <c r="L58" s="123"/>
      <c r="M58" s="132"/>
      <c r="N58" s="123"/>
      <c r="O58" s="132"/>
      <c r="P58" s="123"/>
      <c r="Q58" s="132"/>
      <c r="R58" s="123"/>
      <c r="S58" s="132"/>
      <c r="T58" s="123"/>
      <c r="U58" s="132"/>
      <c r="V58" s="123"/>
      <c r="W58" s="132"/>
      <c r="X58" s="123"/>
      <c r="Y58" s="132"/>
      <c r="Z58" s="337"/>
      <c r="AA58" s="340"/>
      <c r="AB58" s="229"/>
    </row>
    <row r="59" spans="1:28" ht="12.75">
      <c r="A59" s="115"/>
      <c r="B59" s="94"/>
      <c r="C59" s="94" t="s">
        <v>105</v>
      </c>
      <c r="D59" s="125">
        <v>0</v>
      </c>
      <c r="E59" s="126"/>
      <c r="F59" s="125"/>
      <c r="G59" s="133"/>
      <c r="H59" s="133"/>
      <c r="I59" s="133"/>
      <c r="J59" s="133"/>
      <c r="K59" s="133"/>
      <c r="L59" s="133"/>
      <c r="M59" s="133"/>
      <c r="N59" s="133"/>
      <c r="O59" s="133"/>
      <c r="P59" s="348"/>
      <c r="Q59" s="119"/>
      <c r="R59" s="119"/>
      <c r="S59" s="119"/>
      <c r="T59" s="119"/>
      <c r="U59" s="119"/>
      <c r="V59" s="119"/>
      <c r="W59" s="119"/>
      <c r="X59" s="119"/>
      <c r="Y59" s="119"/>
      <c r="Z59" s="338"/>
      <c r="AA59" s="341"/>
      <c r="AB59" s="229"/>
    </row>
    <row r="60" spans="1:28" ht="12.75">
      <c r="A60" s="115"/>
      <c r="B60" s="94"/>
      <c r="C60" s="94" t="s">
        <v>105</v>
      </c>
      <c r="D60" s="125">
        <v>0</v>
      </c>
      <c r="E60" s="126"/>
      <c r="F60" s="125"/>
      <c r="G60" s="133"/>
      <c r="H60" s="133"/>
      <c r="I60" s="133"/>
      <c r="J60" s="133"/>
      <c r="K60" s="133"/>
      <c r="L60" s="133"/>
      <c r="M60" s="133"/>
      <c r="N60" s="133"/>
      <c r="O60" s="133"/>
      <c r="P60" s="349"/>
      <c r="Q60" s="119"/>
      <c r="R60" s="119"/>
      <c r="S60" s="119"/>
      <c r="T60" s="119"/>
      <c r="U60" s="119"/>
      <c r="V60" s="119"/>
      <c r="W60" s="119"/>
      <c r="X60" s="119"/>
      <c r="Y60" s="119"/>
      <c r="Z60" s="338"/>
      <c r="AA60" s="341"/>
      <c r="AB60" s="229"/>
    </row>
    <row r="61" spans="1:28" ht="12.75">
      <c r="A61" s="115"/>
      <c r="B61" s="94"/>
      <c r="C61" s="94" t="s">
        <v>105</v>
      </c>
      <c r="D61" s="125">
        <v>0</v>
      </c>
      <c r="E61" s="126"/>
      <c r="F61" s="125"/>
      <c r="G61" s="133"/>
      <c r="H61" s="133"/>
      <c r="I61" s="133"/>
      <c r="J61" s="133"/>
      <c r="K61" s="133"/>
      <c r="L61" s="133"/>
      <c r="M61" s="133"/>
      <c r="N61" s="133"/>
      <c r="O61" s="133"/>
      <c r="P61" s="348"/>
      <c r="Q61" s="119"/>
      <c r="R61" s="119"/>
      <c r="S61" s="119"/>
      <c r="T61" s="119"/>
      <c r="U61" s="119"/>
      <c r="V61" s="119"/>
      <c r="W61" s="119"/>
      <c r="X61" s="119"/>
      <c r="Y61" s="119"/>
      <c r="Z61" s="338"/>
      <c r="AA61" s="341"/>
      <c r="AB61" s="229"/>
    </row>
    <row r="62" spans="1:28" ht="12.75">
      <c r="A62" s="115"/>
      <c r="B62" s="94"/>
      <c r="C62" s="94" t="s">
        <v>105</v>
      </c>
      <c r="D62" s="125">
        <v>0</v>
      </c>
      <c r="E62" s="126"/>
      <c r="F62" s="125"/>
      <c r="G62" s="133"/>
      <c r="H62" s="133"/>
      <c r="I62" s="133"/>
      <c r="J62" s="133"/>
      <c r="K62" s="133"/>
      <c r="L62" s="133"/>
      <c r="M62" s="133"/>
      <c r="N62" s="133"/>
      <c r="O62" s="133"/>
      <c r="P62" s="348"/>
      <c r="Q62" s="119"/>
      <c r="R62" s="119"/>
      <c r="S62" s="119"/>
      <c r="T62" s="119"/>
      <c r="U62" s="119"/>
      <c r="V62" s="119"/>
      <c r="W62" s="119"/>
      <c r="X62" s="119"/>
      <c r="Y62" s="119"/>
      <c r="Z62" s="338"/>
      <c r="AA62" s="341"/>
      <c r="AB62" s="229"/>
    </row>
    <row r="63" spans="1:28" ht="12.75">
      <c r="A63" s="115"/>
      <c r="B63" s="94"/>
      <c r="C63" s="94" t="s">
        <v>105</v>
      </c>
      <c r="D63" s="125">
        <v>0</v>
      </c>
      <c r="E63" s="126"/>
      <c r="F63" s="125"/>
      <c r="G63" s="133"/>
      <c r="H63" s="133"/>
      <c r="I63" s="133"/>
      <c r="J63" s="133"/>
      <c r="K63" s="133"/>
      <c r="L63" s="133"/>
      <c r="M63" s="133"/>
      <c r="N63" s="133"/>
      <c r="O63" s="133"/>
      <c r="P63" s="348"/>
      <c r="Q63" s="119"/>
      <c r="R63" s="119"/>
      <c r="S63" s="119"/>
      <c r="T63" s="119"/>
      <c r="U63" s="119"/>
      <c r="V63" s="119"/>
      <c r="W63" s="119"/>
      <c r="X63" s="119"/>
      <c r="Y63" s="119"/>
      <c r="Z63" s="338"/>
      <c r="AA63" s="341"/>
      <c r="AB63" s="229"/>
    </row>
    <row r="64" spans="1:28" ht="12.75">
      <c r="A64" s="115"/>
      <c r="B64" s="94"/>
      <c r="C64" s="94" t="s">
        <v>105</v>
      </c>
      <c r="D64" s="125">
        <v>0</v>
      </c>
      <c r="E64" s="126"/>
      <c r="F64" s="125"/>
      <c r="G64" s="133"/>
      <c r="H64" s="133"/>
      <c r="I64" s="133"/>
      <c r="J64" s="133"/>
      <c r="K64" s="133"/>
      <c r="L64" s="133"/>
      <c r="M64" s="133"/>
      <c r="N64" s="133"/>
      <c r="O64" s="133"/>
      <c r="P64" s="348"/>
      <c r="Q64" s="119"/>
      <c r="R64" s="119"/>
      <c r="S64" s="119"/>
      <c r="T64" s="119"/>
      <c r="U64" s="119"/>
      <c r="V64" s="119"/>
      <c r="W64" s="119"/>
      <c r="X64" s="119"/>
      <c r="Y64" s="119"/>
      <c r="Z64" s="338"/>
      <c r="AA64" s="341"/>
      <c r="AB64" s="229"/>
    </row>
    <row r="65" spans="1:28" ht="12.75">
      <c r="A65" s="115"/>
      <c r="B65" s="94"/>
      <c r="C65" s="94" t="s">
        <v>105</v>
      </c>
      <c r="D65" s="125">
        <v>0</v>
      </c>
      <c r="E65" s="126"/>
      <c r="F65" s="133"/>
      <c r="G65" s="133"/>
      <c r="H65" s="133"/>
      <c r="I65" s="133"/>
      <c r="J65" s="133"/>
      <c r="K65" s="133"/>
      <c r="L65" s="133"/>
      <c r="M65" s="133"/>
      <c r="N65" s="133"/>
      <c r="O65" s="133"/>
      <c r="P65" s="349"/>
      <c r="Q65" s="119"/>
      <c r="R65" s="119"/>
      <c r="S65" s="119"/>
      <c r="T65" s="119"/>
      <c r="U65" s="119"/>
      <c r="V65" s="119"/>
      <c r="W65" s="119"/>
      <c r="X65" s="119"/>
      <c r="Y65" s="119"/>
      <c r="Z65" s="338"/>
      <c r="AA65" s="341"/>
      <c r="AB65" s="229"/>
    </row>
    <row r="66" spans="1:28" ht="12.75">
      <c r="A66" s="115"/>
      <c r="B66" s="94"/>
      <c r="C66" s="94" t="s">
        <v>105</v>
      </c>
      <c r="D66" s="125">
        <v>0</v>
      </c>
      <c r="E66" s="126"/>
      <c r="F66" s="133"/>
      <c r="G66" s="133"/>
      <c r="H66" s="133"/>
      <c r="I66" s="133"/>
      <c r="J66" s="133"/>
      <c r="K66" s="133"/>
      <c r="L66" s="133"/>
      <c r="M66" s="133"/>
      <c r="N66" s="133"/>
      <c r="O66" s="133"/>
      <c r="P66" s="349"/>
      <c r="Q66" s="119"/>
      <c r="R66" s="119"/>
      <c r="S66" s="119"/>
      <c r="T66" s="119"/>
      <c r="U66" s="119"/>
      <c r="V66" s="119"/>
      <c r="W66" s="119"/>
      <c r="X66" s="119"/>
      <c r="Y66" s="119"/>
      <c r="Z66" s="338"/>
      <c r="AA66" s="341"/>
      <c r="AB66" s="229"/>
    </row>
    <row r="67" spans="1:28" ht="12.75">
      <c r="A67" s="115"/>
      <c r="B67" s="94"/>
      <c r="C67" s="94" t="s">
        <v>105</v>
      </c>
      <c r="D67" s="125">
        <v>0</v>
      </c>
      <c r="E67" s="126"/>
      <c r="F67" s="133"/>
      <c r="G67" s="133"/>
      <c r="H67" s="133"/>
      <c r="I67" s="133"/>
      <c r="J67" s="133"/>
      <c r="K67" s="133"/>
      <c r="L67" s="133"/>
      <c r="M67" s="133"/>
      <c r="N67" s="133"/>
      <c r="O67" s="133"/>
      <c r="P67" s="348"/>
      <c r="Q67" s="119"/>
      <c r="R67" s="119"/>
      <c r="S67" s="119"/>
      <c r="T67" s="119"/>
      <c r="U67" s="119"/>
      <c r="V67" s="119"/>
      <c r="W67" s="119"/>
      <c r="X67" s="119"/>
      <c r="Y67" s="119"/>
      <c r="Z67" s="338"/>
      <c r="AA67" s="341"/>
      <c r="AB67" s="229"/>
    </row>
    <row r="68" spans="1:28" ht="12.75">
      <c r="A68" s="115"/>
      <c r="B68" s="94"/>
      <c r="C68" s="94" t="s">
        <v>105</v>
      </c>
      <c r="D68" s="125">
        <v>0</v>
      </c>
      <c r="E68" s="126"/>
      <c r="F68" s="133"/>
      <c r="G68" s="133"/>
      <c r="H68" s="133"/>
      <c r="I68" s="133"/>
      <c r="J68" s="133"/>
      <c r="K68" s="133"/>
      <c r="L68" s="133"/>
      <c r="M68" s="133"/>
      <c r="N68" s="133"/>
      <c r="O68" s="133"/>
      <c r="P68" s="348"/>
      <c r="Q68" s="119"/>
      <c r="R68" s="119"/>
      <c r="S68" s="119"/>
      <c r="T68" s="119"/>
      <c r="U68" s="119"/>
      <c r="V68" s="119"/>
      <c r="W68" s="119"/>
      <c r="X68" s="119"/>
      <c r="Y68" s="119"/>
      <c r="Z68" s="338"/>
      <c r="AA68" s="341"/>
      <c r="AB68" s="229"/>
    </row>
    <row r="69" spans="1:28" ht="12.75">
      <c r="A69" s="115"/>
      <c r="B69" s="94"/>
      <c r="C69" s="94" t="s">
        <v>105</v>
      </c>
      <c r="D69" s="125">
        <v>0</v>
      </c>
      <c r="E69" s="126"/>
      <c r="F69" s="133"/>
      <c r="G69" s="133"/>
      <c r="H69" s="133"/>
      <c r="I69" s="133"/>
      <c r="J69" s="133"/>
      <c r="K69" s="133"/>
      <c r="L69" s="133"/>
      <c r="M69" s="133"/>
      <c r="N69" s="133"/>
      <c r="O69" s="133"/>
      <c r="P69" s="348"/>
      <c r="Q69" s="119"/>
      <c r="R69" s="119"/>
      <c r="S69" s="119"/>
      <c r="T69" s="119"/>
      <c r="U69" s="119"/>
      <c r="V69" s="119"/>
      <c r="W69" s="119"/>
      <c r="X69" s="119"/>
      <c r="Y69" s="119"/>
      <c r="Z69" s="338"/>
      <c r="AA69" s="341"/>
      <c r="AB69" s="229"/>
    </row>
    <row r="70" spans="1:28" ht="12.75">
      <c r="A70" s="115"/>
      <c r="B70" s="94"/>
      <c r="C70" s="94" t="s">
        <v>105</v>
      </c>
      <c r="D70" s="125">
        <v>0</v>
      </c>
      <c r="E70" s="126"/>
      <c r="F70" s="133"/>
      <c r="G70" s="133"/>
      <c r="H70" s="133"/>
      <c r="I70" s="133"/>
      <c r="J70" s="133"/>
      <c r="K70" s="133"/>
      <c r="L70" s="133"/>
      <c r="M70" s="133"/>
      <c r="N70" s="133"/>
      <c r="O70" s="133"/>
      <c r="P70" s="348"/>
      <c r="Q70" s="119"/>
      <c r="R70" s="119"/>
      <c r="S70" s="119"/>
      <c r="T70" s="119"/>
      <c r="U70" s="119"/>
      <c r="V70" s="119"/>
      <c r="W70" s="119"/>
      <c r="X70" s="119"/>
      <c r="Y70" s="119"/>
      <c r="Z70" s="338"/>
      <c r="AA70" s="341"/>
      <c r="AB70" s="229"/>
    </row>
    <row r="71" spans="1:28" ht="12.75">
      <c r="A71" s="115"/>
      <c r="B71" s="94"/>
      <c r="C71" s="94" t="s">
        <v>105</v>
      </c>
      <c r="D71" s="125">
        <v>0</v>
      </c>
      <c r="E71" s="126"/>
      <c r="F71" s="133"/>
      <c r="G71" s="133"/>
      <c r="H71" s="133"/>
      <c r="I71" s="133"/>
      <c r="J71" s="133"/>
      <c r="K71" s="133"/>
      <c r="L71" s="133"/>
      <c r="M71" s="133"/>
      <c r="N71" s="133"/>
      <c r="O71" s="133"/>
      <c r="P71" s="348"/>
      <c r="Q71" s="119"/>
      <c r="R71" s="119"/>
      <c r="S71" s="119"/>
      <c r="T71" s="119"/>
      <c r="U71" s="119"/>
      <c r="V71" s="119"/>
      <c r="W71" s="119"/>
      <c r="X71" s="119"/>
      <c r="Y71" s="119"/>
      <c r="Z71" s="338"/>
      <c r="AA71" s="341"/>
      <c r="AB71" s="229"/>
    </row>
    <row r="72" spans="1:28" ht="12.75">
      <c r="A72" s="115"/>
      <c r="B72" s="94"/>
      <c r="C72" s="94" t="s">
        <v>105</v>
      </c>
      <c r="D72" s="125">
        <v>0</v>
      </c>
      <c r="E72" s="126"/>
      <c r="F72" s="133"/>
      <c r="G72" s="133"/>
      <c r="H72" s="133"/>
      <c r="I72" s="133"/>
      <c r="J72" s="133"/>
      <c r="K72" s="133"/>
      <c r="L72" s="133"/>
      <c r="M72" s="133"/>
      <c r="N72" s="133"/>
      <c r="O72" s="133"/>
      <c r="P72" s="348"/>
      <c r="Q72" s="119"/>
      <c r="R72" s="119"/>
      <c r="S72" s="119"/>
      <c r="T72" s="119"/>
      <c r="U72" s="119"/>
      <c r="V72" s="119"/>
      <c r="W72" s="119"/>
      <c r="X72" s="119"/>
      <c r="Y72" s="119"/>
      <c r="Z72" s="338"/>
      <c r="AA72" s="341"/>
      <c r="AB72" s="229"/>
    </row>
    <row r="73" spans="1:28" ht="12.75">
      <c r="A73" s="115"/>
      <c r="B73" s="94"/>
      <c r="C73" s="94" t="s">
        <v>105</v>
      </c>
      <c r="D73" s="125">
        <v>0</v>
      </c>
      <c r="E73" s="126"/>
      <c r="F73" s="133"/>
      <c r="G73" s="133"/>
      <c r="H73" s="133"/>
      <c r="I73" s="133"/>
      <c r="J73" s="133"/>
      <c r="K73" s="133"/>
      <c r="L73" s="133"/>
      <c r="M73" s="133"/>
      <c r="N73" s="133"/>
      <c r="O73" s="133"/>
      <c r="P73" s="348"/>
      <c r="Q73" s="119"/>
      <c r="R73" s="119"/>
      <c r="S73" s="119"/>
      <c r="T73" s="119"/>
      <c r="U73" s="119"/>
      <c r="V73" s="119"/>
      <c r="W73" s="119"/>
      <c r="X73" s="119"/>
      <c r="Y73" s="119"/>
      <c r="Z73" s="338"/>
      <c r="AA73" s="341"/>
      <c r="AB73" s="229"/>
    </row>
    <row r="74" spans="1:28" ht="12.75">
      <c r="A74" s="115"/>
      <c r="B74" s="94"/>
      <c r="C74" s="94" t="s">
        <v>105</v>
      </c>
      <c r="D74" s="125">
        <v>0</v>
      </c>
      <c r="E74" s="126"/>
      <c r="F74" s="133"/>
      <c r="G74" s="133"/>
      <c r="H74" s="133"/>
      <c r="I74" s="133"/>
      <c r="J74" s="133"/>
      <c r="K74" s="133"/>
      <c r="L74" s="133"/>
      <c r="M74" s="133"/>
      <c r="N74" s="133"/>
      <c r="O74" s="133"/>
      <c r="P74" s="348"/>
      <c r="Q74" s="119"/>
      <c r="R74" s="119"/>
      <c r="S74" s="119"/>
      <c r="T74" s="119"/>
      <c r="U74" s="119"/>
      <c r="V74" s="119"/>
      <c r="W74" s="119"/>
      <c r="X74" s="119"/>
      <c r="Y74" s="119"/>
      <c r="Z74" s="338"/>
      <c r="AA74" s="341"/>
      <c r="AB74" s="229"/>
    </row>
    <row r="75" spans="1:28" ht="12.75">
      <c r="A75" s="115"/>
      <c r="B75" s="94"/>
      <c r="C75" s="94" t="s">
        <v>105</v>
      </c>
      <c r="D75" s="125">
        <v>0</v>
      </c>
      <c r="E75" s="126"/>
      <c r="F75" s="133"/>
      <c r="G75" s="133"/>
      <c r="H75" s="133"/>
      <c r="I75" s="133"/>
      <c r="J75" s="133"/>
      <c r="K75" s="133"/>
      <c r="L75" s="133"/>
      <c r="M75" s="133"/>
      <c r="N75" s="133"/>
      <c r="O75" s="133"/>
      <c r="P75" s="348"/>
      <c r="Q75" s="119"/>
      <c r="R75" s="119"/>
      <c r="S75" s="119"/>
      <c r="T75" s="119"/>
      <c r="U75" s="119"/>
      <c r="V75" s="119"/>
      <c r="W75" s="119"/>
      <c r="X75" s="119"/>
      <c r="Y75" s="119"/>
      <c r="Z75" s="338"/>
      <c r="AA75" s="341"/>
      <c r="AB75" s="229"/>
    </row>
    <row r="76" spans="1:28" ht="12.75">
      <c r="A76" s="115"/>
      <c r="B76" s="94"/>
      <c r="C76" s="94" t="s">
        <v>105</v>
      </c>
      <c r="D76" s="125">
        <v>0</v>
      </c>
      <c r="E76" s="126"/>
      <c r="F76" s="133"/>
      <c r="G76" s="133"/>
      <c r="H76" s="133"/>
      <c r="I76" s="133"/>
      <c r="J76" s="133"/>
      <c r="K76" s="133"/>
      <c r="L76" s="133"/>
      <c r="M76" s="133"/>
      <c r="N76" s="133"/>
      <c r="O76" s="133"/>
      <c r="P76" s="348"/>
      <c r="Q76" s="119"/>
      <c r="R76" s="119"/>
      <c r="S76" s="119"/>
      <c r="T76" s="119"/>
      <c r="U76" s="119"/>
      <c r="V76" s="119"/>
      <c r="W76" s="119"/>
      <c r="X76" s="119"/>
      <c r="Y76" s="119"/>
      <c r="Z76" s="338"/>
      <c r="AA76" s="341"/>
      <c r="AB76" s="229"/>
    </row>
    <row r="77" spans="1:28" ht="12.75">
      <c r="A77" s="115"/>
      <c r="B77" s="94"/>
      <c r="C77" s="94" t="s">
        <v>105</v>
      </c>
      <c r="D77" s="125">
        <v>0</v>
      </c>
      <c r="E77" s="126"/>
      <c r="F77" s="133"/>
      <c r="G77" s="133"/>
      <c r="H77" s="133"/>
      <c r="I77" s="133"/>
      <c r="J77" s="133"/>
      <c r="K77" s="133"/>
      <c r="L77" s="133"/>
      <c r="M77" s="133"/>
      <c r="N77" s="133"/>
      <c r="O77" s="133"/>
      <c r="P77" s="348"/>
      <c r="Q77" s="119"/>
      <c r="R77" s="119"/>
      <c r="S77" s="119"/>
      <c r="T77" s="119"/>
      <c r="U77" s="119"/>
      <c r="V77" s="119"/>
      <c r="W77" s="119"/>
      <c r="X77" s="119"/>
      <c r="Y77" s="119"/>
      <c r="Z77" s="338"/>
      <c r="AA77" s="341"/>
      <c r="AB77" s="229"/>
    </row>
    <row r="78" spans="1:28" ht="12.75">
      <c r="A78" s="115"/>
      <c r="B78" s="94"/>
      <c r="C78" s="94" t="s">
        <v>105</v>
      </c>
      <c r="D78" s="125">
        <v>0</v>
      </c>
      <c r="E78" s="126"/>
      <c r="F78" s="133"/>
      <c r="G78" s="133"/>
      <c r="H78" s="133"/>
      <c r="I78" s="133"/>
      <c r="J78" s="133"/>
      <c r="K78" s="133"/>
      <c r="L78" s="133"/>
      <c r="M78" s="133"/>
      <c r="N78" s="133"/>
      <c r="O78" s="133"/>
      <c r="P78" s="348"/>
      <c r="Q78" s="119"/>
      <c r="R78" s="119"/>
      <c r="S78" s="119"/>
      <c r="T78" s="119"/>
      <c r="U78" s="119"/>
      <c r="V78" s="119"/>
      <c r="W78" s="119"/>
      <c r="X78" s="119"/>
      <c r="Y78" s="119"/>
      <c r="Z78" s="338"/>
      <c r="AA78" s="341"/>
      <c r="AB78" s="229"/>
    </row>
    <row r="79" spans="1:28" ht="12.75">
      <c r="A79" s="115"/>
      <c r="B79" s="94"/>
      <c r="C79" s="94" t="s">
        <v>105</v>
      </c>
      <c r="D79" s="125">
        <v>0</v>
      </c>
      <c r="E79" s="126"/>
      <c r="F79" s="133"/>
      <c r="G79" s="133"/>
      <c r="H79" s="133"/>
      <c r="I79" s="133"/>
      <c r="J79" s="133"/>
      <c r="K79" s="133"/>
      <c r="L79" s="133"/>
      <c r="M79" s="133"/>
      <c r="N79" s="133"/>
      <c r="O79" s="133"/>
      <c r="P79" s="348"/>
      <c r="Q79" s="119"/>
      <c r="R79" s="119"/>
      <c r="S79" s="119"/>
      <c r="T79" s="119"/>
      <c r="U79" s="119"/>
      <c r="V79" s="119"/>
      <c r="W79" s="119"/>
      <c r="X79" s="119"/>
      <c r="Y79" s="119"/>
      <c r="Z79" s="338"/>
      <c r="AA79" s="341"/>
      <c r="AB79" s="229"/>
    </row>
    <row r="80" spans="1:28" ht="12.75">
      <c r="A80" s="115"/>
      <c r="B80" s="94"/>
      <c r="C80" s="94" t="s">
        <v>105</v>
      </c>
      <c r="D80" s="125">
        <v>0</v>
      </c>
      <c r="E80" s="126"/>
      <c r="F80" s="133"/>
      <c r="G80" s="133"/>
      <c r="H80" s="133"/>
      <c r="I80" s="133"/>
      <c r="J80" s="133"/>
      <c r="K80" s="133"/>
      <c r="L80" s="133"/>
      <c r="M80" s="133"/>
      <c r="N80" s="133"/>
      <c r="O80" s="133"/>
      <c r="P80" s="348"/>
      <c r="Q80" s="119"/>
      <c r="R80" s="119"/>
      <c r="S80" s="119"/>
      <c r="T80" s="119"/>
      <c r="U80" s="119"/>
      <c r="V80" s="119"/>
      <c r="W80" s="119"/>
      <c r="X80" s="119"/>
      <c r="Y80" s="119"/>
      <c r="Z80" s="338"/>
      <c r="AA80" s="341"/>
      <c r="AB80" s="229"/>
    </row>
    <row r="81" spans="1:28" ht="12.75">
      <c r="A81" s="115"/>
      <c r="B81" s="94"/>
      <c r="C81" s="94" t="s">
        <v>105</v>
      </c>
      <c r="D81" s="125">
        <v>0</v>
      </c>
      <c r="E81" s="126"/>
      <c r="F81" s="133"/>
      <c r="G81" s="133"/>
      <c r="H81" s="133"/>
      <c r="I81" s="133"/>
      <c r="J81" s="133"/>
      <c r="K81" s="133"/>
      <c r="L81" s="133"/>
      <c r="M81" s="133"/>
      <c r="N81" s="133"/>
      <c r="O81" s="133"/>
      <c r="P81" s="348"/>
      <c r="Q81" s="119"/>
      <c r="R81" s="119"/>
      <c r="S81" s="119"/>
      <c r="T81" s="119"/>
      <c r="U81" s="119"/>
      <c r="V81" s="119"/>
      <c r="W81" s="119"/>
      <c r="X81" s="119"/>
      <c r="Y81" s="119"/>
      <c r="Z81" s="338"/>
      <c r="AA81" s="341"/>
      <c r="AB81" s="229"/>
    </row>
    <row r="82" spans="1:28" ht="12.75">
      <c r="A82" s="115"/>
      <c r="B82" s="94"/>
      <c r="C82" s="94" t="s">
        <v>105</v>
      </c>
      <c r="D82" s="125">
        <v>0</v>
      </c>
      <c r="E82" s="126"/>
      <c r="F82" s="133"/>
      <c r="G82" s="133"/>
      <c r="H82" s="133"/>
      <c r="I82" s="133"/>
      <c r="J82" s="133"/>
      <c r="K82" s="133"/>
      <c r="L82" s="133"/>
      <c r="M82" s="133"/>
      <c r="N82" s="133"/>
      <c r="O82" s="133"/>
      <c r="P82" s="348"/>
      <c r="Q82" s="119"/>
      <c r="R82" s="119"/>
      <c r="S82" s="119"/>
      <c r="T82" s="119"/>
      <c r="U82" s="119"/>
      <c r="V82" s="119"/>
      <c r="W82" s="119"/>
      <c r="X82" s="119"/>
      <c r="Y82" s="119"/>
      <c r="Z82" s="338"/>
      <c r="AA82" s="341"/>
      <c r="AB82" s="229"/>
    </row>
    <row r="83" spans="1:28" ht="12.75">
      <c r="A83" s="115"/>
      <c r="B83" s="94"/>
      <c r="C83" s="94" t="s">
        <v>105</v>
      </c>
      <c r="D83" s="125">
        <v>0</v>
      </c>
      <c r="E83" s="126"/>
      <c r="F83" s="133"/>
      <c r="G83" s="133"/>
      <c r="H83" s="133"/>
      <c r="I83" s="133"/>
      <c r="J83" s="133"/>
      <c r="K83" s="133"/>
      <c r="L83" s="133"/>
      <c r="M83" s="133"/>
      <c r="N83" s="133"/>
      <c r="O83" s="133"/>
      <c r="P83" s="348"/>
      <c r="Q83" s="119"/>
      <c r="R83" s="119"/>
      <c r="S83" s="119"/>
      <c r="T83" s="119"/>
      <c r="U83" s="119"/>
      <c r="V83" s="119"/>
      <c r="W83" s="119"/>
      <c r="X83" s="119"/>
      <c r="Y83" s="119"/>
      <c r="Z83" s="338"/>
      <c r="AA83" s="341"/>
      <c r="AB83" s="229"/>
    </row>
    <row r="84" spans="1:28" ht="12.75">
      <c r="A84" s="115"/>
      <c r="B84" s="94"/>
      <c r="C84" s="94" t="s">
        <v>105</v>
      </c>
      <c r="D84" s="125">
        <v>0</v>
      </c>
      <c r="E84" s="126"/>
      <c r="F84" s="133"/>
      <c r="G84" s="133"/>
      <c r="H84" s="133"/>
      <c r="I84" s="133"/>
      <c r="J84" s="133"/>
      <c r="K84" s="133"/>
      <c r="L84" s="133"/>
      <c r="M84" s="133"/>
      <c r="N84" s="133"/>
      <c r="O84" s="133"/>
      <c r="P84" s="348"/>
      <c r="Q84" s="119"/>
      <c r="R84" s="119"/>
      <c r="S84" s="119"/>
      <c r="T84" s="119"/>
      <c r="U84" s="119"/>
      <c r="V84" s="119"/>
      <c r="W84" s="119"/>
      <c r="X84" s="119"/>
      <c r="Y84" s="119"/>
      <c r="Z84" s="338"/>
      <c r="AA84" s="341"/>
      <c r="AB84" s="229"/>
    </row>
    <row r="85" spans="1:28" ht="12.75">
      <c r="A85" s="115"/>
      <c r="B85" s="94"/>
      <c r="C85" s="94" t="s">
        <v>105</v>
      </c>
      <c r="D85" s="125">
        <v>0</v>
      </c>
      <c r="E85" s="126"/>
      <c r="F85" s="133"/>
      <c r="G85" s="133"/>
      <c r="H85" s="133"/>
      <c r="I85" s="133"/>
      <c r="J85" s="133"/>
      <c r="K85" s="133"/>
      <c r="L85" s="133"/>
      <c r="M85" s="133"/>
      <c r="N85" s="133"/>
      <c r="O85" s="133"/>
      <c r="P85" s="348"/>
      <c r="Q85" s="119"/>
      <c r="R85" s="119"/>
      <c r="S85" s="119"/>
      <c r="T85" s="119"/>
      <c r="U85" s="119"/>
      <c r="V85" s="119"/>
      <c r="W85" s="119"/>
      <c r="X85" s="119"/>
      <c r="Y85" s="119"/>
      <c r="Z85" s="338"/>
      <c r="AA85" s="341"/>
      <c r="AB85" s="229"/>
    </row>
    <row r="86" spans="1:28" ht="12.75">
      <c r="A86" s="115"/>
      <c r="B86" s="94"/>
      <c r="C86" s="94" t="s">
        <v>105</v>
      </c>
      <c r="D86" s="125">
        <v>0</v>
      </c>
      <c r="E86" s="126"/>
      <c r="F86" s="133"/>
      <c r="G86" s="133"/>
      <c r="H86" s="133"/>
      <c r="I86" s="133"/>
      <c r="J86" s="133"/>
      <c r="K86" s="133"/>
      <c r="L86" s="133"/>
      <c r="M86" s="133"/>
      <c r="N86" s="133"/>
      <c r="O86" s="133"/>
      <c r="P86" s="348"/>
      <c r="Q86" s="119"/>
      <c r="R86" s="119"/>
      <c r="S86" s="119"/>
      <c r="T86" s="119"/>
      <c r="U86" s="119"/>
      <c r="V86" s="119"/>
      <c r="W86" s="119"/>
      <c r="X86" s="119"/>
      <c r="Y86" s="119"/>
      <c r="Z86" s="338"/>
      <c r="AA86" s="341"/>
      <c r="AB86" s="229"/>
    </row>
    <row r="87" spans="1:28" ht="12.75">
      <c r="A87" s="115"/>
      <c r="B87" s="94"/>
      <c r="C87" s="94" t="s">
        <v>105</v>
      </c>
      <c r="D87" s="125">
        <v>0</v>
      </c>
      <c r="E87" s="126"/>
      <c r="F87" s="133"/>
      <c r="G87" s="133"/>
      <c r="H87" s="133"/>
      <c r="I87" s="133"/>
      <c r="J87" s="133"/>
      <c r="K87" s="133"/>
      <c r="L87" s="133"/>
      <c r="M87" s="133"/>
      <c r="N87" s="133"/>
      <c r="O87" s="133"/>
      <c r="P87" s="348"/>
      <c r="Q87" s="119"/>
      <c r="R87" s="119"/>
      <c r="S87" s="119"/>
      <c r="T87" s="119"/>
      <c r="U87" s="119"/>
      <c r="V87" s="119"/>
      <c r="W87" s="119"/>
      <c r="X87" s="119"/>
      <c r="Y87" s="119"/>
      <c r="Z87" s="338"/>
      <c r="AA87" s="341"/>
      <c r="AB87" s="229"/>
    </row>
    <row r="88" spans="1:28" ht="12.75">
      <c r="A88" s="115"/>
      <c r="B88" s="94"/>
      <c r="C88" s="94" t="s">
        <v>105</v>
      </c>
      <c r="D88" s="125">
        <v>0</v>
      </c>
      <c r="E88" s="126"/>
      <c r="F88" s="133"/>
      <c r="G88" s="133"/>
      <c r="H88" s="133"/>
      <c r="I88" s="133"/>
      <c r="J88" s="133"/>
      <c r="K88" s="133"/>
      <c r="L88" s="133"/>
      <c r="M88" s="133"/>
      <c r="N88" s="133"/>
      <c r="O88" s="133"/>
      <c r="P88" s="348"/>
      <c r="Q88" s="119"/>
      <c r="R88" s="119"/>
      <c r="S88" s="119"/>
      <c r="T88" s="119"/>
      <c r="U88" s="119"/>
      <c r="V88" s="119"/>
      <c r="W88" s="119"/>
      <c r="X88" s="119"/>
      <c r="Y88" s="119"/>
      <c r="Z88" s="338"/>
      <c r="AA88" s="341"/>
      <c r="AB88" s="229"/>
    </row>
    <row r="89" spans="1:28" ht="12.75">
      <c r="A89" s="115"/>
      <c r="B89" s="94"/>
      <c r="C89" s="94" t="s">
        <v>105</v>
      </c>
      <c r="D89" s="125">
        <v>0</v>
      </c>
      <c r="E89" s="126"/>
      <c r="F89" s="133"/>
      <c r="G89" s="133"/>
      <c r="H89" s="133"/>
      <c r="I89" s="133"/>
      <c r="J89" s="133"/>
      <c r="K89" s="133"/>
      <c r="L89" s="133"/>
      <c r="M89" s="133"/>
      <c r="N89" s="133"/>
      <c r="O89" s="133"/>
      <c r="P89" s="348"/>
      <c r="Q89" s="119"/>
      <c r="R89" s="119"/>
      <c r="S89" s="119"/>
      <c r="T89" s="119"/>
      <c r="U89" s="119"/>
      <c r="V89" s="119"/>
      <c r="W89" s="119"/>
      <c r="X89" s="119"/>
      <c r="Y89" s="119"/>
      <c r="Z89" s="338"/>
      <c r="AA89" s="341"/>
      <c r="AB89" s="229"/>
    </row>
    <row r="90" spans="1:28" ht="12.75">
      <c r="A90" s="115"/>
      <c r="B90" s="94"/>
      <c r="C90" s="94" t="s">
        <v>105</v>
      </c>
      <c r="D90" s="125">
        <v>0</v>
      </c>
      <c r="E90" s="126"/>
      <c r="F90" s="133"/>
      <c r="G90" s="133"/>
      <c r="H90" s="133"/>
      <c r="I90" s="133"/>
      <c r="J90" s="133"/>
      <c r="K90" s="133"/>
      <c r="L90" s="133"/>
      <c r="M90" s="133"/>
      <c r="N90" s="133"/>
      <c r="O90" s="133"/>
      <c r="P90" s="348"/>
      <c r="Q90" s="119"/>
      <c r="R90" s="119"/>
      <c r="S90" s="119"/>
      <c r="T90" s="119"/>
      <c r="U90" s="119"/>
      <c r="V90" s="119"/>
      <c r="W90" s="119"/>
      <c r="X90" s="119"/>
      <c r="Y90" s="119"/>
      <c r="Z90" s="338"/>
      <c r="AA90" s="341"/>
      <c r="AB90" s="229"/>
    </row>
    <row r="91" spans="1:28" ht="12.75">
      <c r="A91" s="115"/>
      <c r="B91" s="94"/>
      <c r="C91" s="94" t="s">
        <v>105</v>
      </c>
      <c r="D91" s="125">
        <v>0</v>
      </c>
      <c r="E91" s="126"/>
      <c r="F91" s="133"/>
      <c r="G91" s="133"/>
      <c r="H91" s="133"/>
      <c r="I91" s="133"/>
      <c r="J91" s="133"/>
      <c r="K91" s="133"/>
      <c r="L91" s="133"/>
      <c r="M91" s="133"/>
      <c r="N91" s="133"/>
      <c r="O91" s="133"/>
      <c r="P91" s="348"/>
      <c r="Q91" s="119"/>
      <c r="R91" s="119"/>
      <c r="S91" s="119"/>
      <c r="T91" s="119"/>
      <c r="U91" s="119"/>
      <c r="V91" s="119"/>
      <c r="W91" s="119"/>
      <c r="X91" s="119"/>
      <c r="Y91" s="119"/>
      <c r="Z91" s="338"/>
      <c r="AA91" s="341"/>
      <c r="AB91" s="229"/>
    </row>
    <row r="92" spans="1:28" ht="12.75">
      <c r="A92" s="115"/>
      <c r="B92" s="94"/>
      <c r="C92" s="94" t="s">
        <v>105</v>
      </c>
      <c r="D92" s="125">
        <v>0</v>
      </c>
      <c r="E92" s="126"/>
      <c r="F92" s="133"/>
      <c r="G92" s="133"/>
      <c r="H92" s="133"/>
      <c r="I92" s="133"/>
      <c r="J92" s="133"/>
      <c r="K92" s="133"/>
      <c r="L92" s="133"/>
      <c r="M92" s="133"/>
      <c r="N92" s="133"/>
      <c r="O92" s="133"/>
      <c r="P92" s="348"/>
      <c r="Q92" s="119"/>
      <c r="R92" s="119"/>
      <c r="S92" s="119"/>
      <c r="T92" s="119"/>
      <c r="U92" s="119"/>
      <c r="V92" s="119"/>
      <c r="W92" s="119"/>
      <c r="X92" s="119"/>
      <c r="Y92" s="119"/>
      <c r="Z92" s="338"/>
      <c r="AA92" s="341"/>
      <c r="AB92" s="229"/>
    </row>
    <row r="93" spans="1:28" ht="12.75">
      <c r="A93" s="115"/>
      <c r="B93" s="94"/>
      <c r="C93" s="94" t="s">
        <v>105</v>
      </c>
      <c r="D93" s="125">
        <v>0</v>
      </c>
      <c r="E93" s="126"/>
      <c r="F93" s="133"/>
      <c r="G93" s="133"/>
      <c r="H93" s="133"/>
      <c r="I93" s="133"/>
      <c r="J93" s="133"/>
      <c r="K93" s="133"/>
      <c r="L93" s="133"/>
      <c r="M93" s="133"/>
      <c r="N93" s="133"/>
      <c r="O93" s="133"/>
      <c r="P93" s="348"/>
      <c r="Q93" s="119"/>
      <c r="R93" s="119"/>
      <c r="S93" s="119"/>
      <c r="T93" s="119"/>
      <c r="U93" s="119"/>
      <c r="V93" s="119"/>
      <c r="W93" s="119"/>
      <c r="X93" s="119"/>
      <c r="Y93" s="119"/>
      <c r="Z93" s="338"/>
      <c r="AA93" s="341"/>
      <c r="AB93" s="229"/>
    </row>
    <row r="94" spans="1:28" ht="12.75">
      <c r="A94" s="115"/>
      <c r="B94" s="94"/>
      <c r="C94" s="94" t="s">
        <v>105</v>
      </c>
      <c r="D94" s="125">
        <v>0</v>
      </c>
      <c r="E94" s="126"/>
      <c r="F94" s="133"/>
      <c r="G94" s="133"/>
      <c r="H94" s="133"/>
      <c r="I94" s="133"/>
      <c r="J94" s="133"/>
      <c r="K94" s="133"/>
      <c r="L94" s="133"/>
      <c r="M94" s="133"/>
      <c r="N94" s="133"/>
      <c r="O94" s="133"/>
      <c r="P94" s="348"/>
      <c r="Q94" s="119"/>
      <c r="R94" s="119"/>
      <c r="S94" s="119"/>
      <c r="T94" s="119"/>
      <c r="U94" s="119"/>
      <c r="V94" s="119"/>
      <c r="W94" s="119"/>
      <c r="X94" s="119"/>
      <c r="Y94" s="119"/>
      <c r="Z94" s="338"/>
      <c r="AA94" s="341"/>
      <c r="AB94" s="229"/>
    </row>
    <row r="95" spans="1:28" ht="12.75">
      <c r="A95" s="115"/>
      <c r="B95" s="94"/>
      <c r="C95" s="94" t="s">
        <v>105</v>
      </c>
      <c r="D95" s="125">
        <v>0</v>
      </c>
      <c r="E95" s="126"/>
      <c r="F95" s="133"/>
      <c r="G95" s="133"/>
      <c r="H95" s="133"/>
      <c r="I95" s="133"/>
      <c r="J95" s="133"/>
      <c r="K95" s="133"/>
      <c r="L95" s="133"/>
      <c r="M95" s="133"/>
      <c r="N95" s="133"/>
      <c r="O95" s="133"/>
      <c r="P95" s="348"/>
      <c r="Q95" s="119"/>
      <c r="R95" s="119"/>
      <c r="S95" s="119"/>
      <c r="T95" s="119"/>
      <c r="U95" s="119"/>
      <c r="V95" s="119"/>
      <c r="W95" s="119"/>
      <c r="X95" s="119"/>
      <c r="Y95" s="119"/>
      <c r="Z95" s="338"/>
      <c r="AA95" s="341"/>
      <c r="AB95" s="229"/>
    </row>
    <row r="96" spans="1:28" ht="12.75">
      <c r="A96" s="115"/>
      <c r="B96" s="94"/>
      <c r="C96" s="94" t="s">
        <v>105</v>
      </c>
      <c r="D96" s="125">
        <v>0</v>
      </c>
      <c r="E96" s="126"/>
      <c r="F96" s="133"/>
      <c r="G96" s="133"/>
      <c r="H96" s="133"/>
      <c r="I96" s="133"/>
      <c r="J96" s="133"/>
      <c r="K96" s="133"/>
      <c r="L96" s="133"/>
      <c r="M96" s="133"/>
      <c r="N96" s="133"/>
      <c r="O96" s="133"/>
      <c r="P96" s="348"/>
      <c r="Q96" s="119"/>
      <c r="R96" s="119"/>
      <c r="S96" s="119"/>
      <c r="T96" s="119"/>
      <c r="U96" s="119"/>
      <c r="V96" s="119"/>
      <c r="W96" s="119"/>
      <c r="X96" s="119"/>
      <c r="Y96" s="119"/>
      <c r="Z96" s="338"/>
      <c r="AA96" s="341"/>
      <c r="AB96" s="229"/>
    </row>
    <row r="97" spans="1:28" ht="12.75">
      <c r="A97" s="115"/>
      <c r="B97" s="94"/>
      <c r="C97" s="94" t="s">
        <v>105</v>
      </c>
      <c r="D97" s="125">
        <v>0</v>
      </c>
      <c r="E97" s="126"/>
      <c r="F97" s="133"/>
      <c r="G97" s="133"/>
      <c r="H97" s="133"/>
      <c r="I97" s="133"/>
      <c r="J97" s="133"/>
      <c r="K97" s="133"/>
      <c r="L97" s="133"/>
      <c r="M97" s="133"/>
      <c r="N97" s="133"/>
      <c r="O97" s="133"/>
      <c r="P97" s="348"/>
      <c r="Q97" s="119"/>
      <c r="R97" s="119"/>
      <c r="S97" s="119"/>
      <c r="T97" s="119"/>
      <c r="U97" s="119"/>
      <c r="V97" s="119"/>
      <c r="W97" s="119"/>
      <c r="X97" s="119"/>
      <c r="Y97" s="119"/>
      <c r="Z97" s="338"/>
      <c r="AA97" s="341"/>
      <c r="AB97" s="229"/>
    </row>
    <row r="98" spans="1:28" ht="13.5" thickBot="1">
      <c r="A98" s="116"/>
      <c r="B98" s="117"/>
      <c r="C98" s="117" t="s">
        <v>105</v>
      </c>
      <c r="D98" s="127">
        <v>0</v>
      </c>
      <c r="E98" s="128"/>
      <c r="F98" s="134"/>
      <c r="G98" s="134"/>
      <c r="H98" s="134"/>
      <c r="I98" s="134"/>
      <c r="J98" s="134"/>
      <c r="K98" s="134"/>
      <c r="L98" s="134"/>
      <c r="M98" s="134"/>
      <c r="N98" s="134"/>
      <c r="O98" s="134"/>
      <c r="P98" s="350"/>
      <c r="Q98" s="121"/>
      <c r="R98" s="121"/>
      <c r="S98" s="121"/>
      <c r="T98" s="121"/>
      <c r="U98" s="121"/>
      <c r="V98" s="121"/>
      <c r="W98" s="121"/>
      <c r="X98" s="121"/>
      <c r="Y98" s="121"/>
      <c r="Z98" s="339"/>
      <c r="AA98" s="342"/>
      <c r="AB98" s="229"/>
    </row>
    <row r="99" spans="1:28" ht="12.75">
      <c r="A99" s="230"/>
      <c r="B99" s="231" t="s">
        <v>57</v>
      </c>
      <c r="C99" s="231"/>
      <c r="D99" s="232">
        <f>SUM(F99:Y99)</f>
        <v>0</v>
      </c>
      <c r="E99" s="233"/>
      <c r="F99" s="234">
        <f aca="true" t="shared" si="3" ref="F99:N99">SUM(F58:F98)</f>
        <v>0</v>
      </c>
      <c r="G99" s="234">
        <f t="shared" si="3"/>
        <v>0</v>
      </c>
      <c r="H99" s="234">
        <f t="shared" si="3"/>
        <v>0</v>
      </c>
      <c r="I99" s="234">
        <f t="shared" si="3"/>
        <v>0</v>
      </c>
      <c r="J99" s="234">
        <f t="shared" si="3"/>
        <v>0</v>
      </c>
      <c r="K99" s="234">
        <f t="shared" si="3"/>
        <v>0</v>
      </c>
      <c r="L99" s="234">
        <f t="shared" si="3"/>
        <v>0</v>
      </c>
      <c r="M99" s="234">
        <f t="shared" si="3"/>
        <v>0</v>
      </c>
      <c r="N99" s="234">
        <f t="shared" si="3"/>
        <v>0</v>
      </c>
      <c r="O99" s="234">
        <f aca="true" t="shared" si="4" ref="O99:Y99">SUM(O58:O98)</f>
        <v>0</v>
      </c>
      <c r="P99" s="234">
        <f t="shared" si="4"/>
        <v>0</v>
      </c>
      <c r="Q99" s="234">
        <f t="shared" si="4"/>
        <v>0</v>
      </c>
      <c r="R99" s="234">
        <f t="shared" si="4"/>
        <v>0</v>
      </c>
      <c r="S99" s="234">
        <f t="shared" si="4"/>
        <v>0</v>
      </c>
      <c r="T99" s="234">
        <f t="shared" si="4"/>
        <v>0</v>
      </c>
      <c r="U99" s="234">
        <f t="shared" si="4"/>
        <v>0</v>
      </c>
      <c r="V99" s="234">
        <f t="shared" si="4"/>
        <v>0</v>
      </c>
      <c r="W99" s="234">
        <f t="shared" si="4"/>
        <v>0</v>
      </c>
      <c r="X99" s="234">
        <f t="shared" si="4"/>
        <v>0</v>
      </c>
      <c r="Y99" s="234">
        <f t="shared" si="4"/>
        <v>0</v>
      </c>
      <c r="Z99" s="235"/>
      <c r="AA99" s="229"/>
      <c r="AB99" s="229"/>
    </row>
    <row r="100" spans="1:28" ht="12.75">
      <c r="A100" s="230"/>
      <c r="B100" s="231" t="s">
        <v>51</v>
      </c>
      <c r="C100" s="231"/>
      <c r="D100" s="232">
        <f>'MONTH 11'!D101</f>
        <v>0</v>
      </c>
      <c r="E100" s="233"/>
      <c r="F100" s="234">
        <f>'MONTH 11'!F101</f>
        <v>0</v>
      </c>
      <c r="G100" s="234">
        <f>'MONTH 11'!G101</f>
        <v>0</v>
      </c>
      <c r="H100" s="234">
        <f>'MONTH 11'!H101</f>
        <v>0</v>
      </c>
      <c r="I100" s="234">
        <f>'MONTH 11'!I101</f>
        <v>0</v>
      </c>
      <c r="J100" s="234">
        <f>'MONTH 11'!J101</f>
        <v>0</v>
      </c>
      <c r="K100" s="234">
        <f>'MONTH 11'!K101</f>
        <v>0</v>
      </c>
      <c r="L100" s="234">
        <f>'MONTH 11'!L101</f>
        <v>0</v>
      </c>
      <c r="M100" s="234">
        <f>'MONTH 11'!M101</f>
        <v>0</v>
      </c>
      <c r="N100" s="234">
        <f>'MONTH 11'!N101</f>
        <v>0</v>
      </c>
      <c r="O100" s="234">
        <f>'MONTH 11'!O101</f>
        <v>0</v>
      </c>
      <c r="P100" s="234">
        <f>'MONTH 11'!P101</f>
        <v>0</v>
      </c>
      <c r="Q100" s="234">
        <f>'MONTH 11'!Q101</f>
        <v>0</v>
      </c>
      <c r="R100" s="234">
        <f>'MONTH 11'!R101</f>
        <v>0</v>
      </c>
      <c r="S100" s="234">
        <f>'MONTH 11'!S101</f>
        <v>0</v>
      </c>
      <c r="T100" s="234">
        <f>'MONTH 11'!T101</f>
        <v>0</v>
      </c>
      <c r="U100" s="234">
        <f>'MONTH 11'!U101</f>
        <v>0</v>
      </c>
      <c r="V100" s="234">
        <f>'MONTH 11'!V101</f>
        <v>0</v>
      </c>
      <c r="W100" s="234">
        <f>'MONTH 11'!W101</f>
        <v>0</v>
      </c>
      <c r="X100" s="234">
        <f>'MONTH 11'!X101</f>
        <v>0</v>
      </c>
      <c r="Y100" s="234">
        <f>'MONTH 11'!Y101</f>
        <v>0</v>
      </c>
      <c r="Z100" s="235"/>
      <c r="AA100" s="229"/>
      <c r="AB100" s="229"/>
    </row>
    <row r="101" spans="1:28" ht="13.5" thickBot="1">
      <c r="A101" s="236"/>
      <c r="B101" s="237" t="s">
        <v>52</v>
      </c>
      <c r="C101" s="237"/>
      <c r="D101" s="238">
        <f>D99+D100</f>
        <v>0</v>
      </c>
      <c r="E101" s="239"/>
      <c r="F101" s="240">
        <f aca="true" t="shared" si="5" ref="F101:N101">F99+F100</f>
        <v>0</v>
      </c>
      <c r="G101" s="240">
        <f t="shared" si="5"/>
        <v>0</v>
      </c>
      <c r="H101" s="240">
        <f t="shared" si="5"/>
        <v>0</v>
      </c>
      <c r="I101" s="240">
        <f t="shared" si="5"/>
        <v>0</v>
      </c>
      <c r="J101" s="240">
        <f t="shared" si="5"/>
        <v>0</v>
      </c>
      <c r="K101" s="240">
        <f t="shared" si="5"/>
        <v>0</v>
      </c>
      <c r="L101" s="240">
        <f t="shared" si="5"/>
        <v>0</v>
      </c>
      <c r="M101" s="240">
        <f t="shared" si="5"/>
        <v>0</v>
      </c>
      <c r="N101" s="240">
        <f t="shared" si="5"/>
        <v>0</v>
      </c>
      <c r="O101" s="240">
        <f aca="true" t="shared" si="6" ref="O101:Y101">O99+O100</f>
        <v>0</v>
      </c>
      <c r="P101" s="240">
        <f t="shared" si="6"/>
        <v>0</v>
      </c>
      <c r="Q101" s="240">
        <f t="shared" si="6"/>
        <v>0</v>
      </c>
      <c r="R101" s="240">
        <f t="shared" si="6"/>
        <v>0</v>
      </c>
      <c r="S101" s="240">
        <f t="shared" si="6"/>
        <v>0</v>
      </c>
      <c r="T101" s="240">
        <f t="shared" si="6"/>
        <v>0</v>
      </c>
      <c r="U101" s="240">
        <f t="shared" si="6"/>
        <v>0</v>
      </c>
      <c r="V101" s="240">
        <f t="shared" si="6"/>
        <v>0</v>
      </c>
      <c r="W101" s="240">
        <f t="shared" si="6"/>
        <v>0</v>
      </c>
      <c r="X101" s="240">
        <f t="shared" si="6"/>
        <v>0</v>
      </c>
      <c r="Y101" s="240">
        <f t="shared" si="6"/>
        <v>0</v>
      </c>
      <c r="Z101" s="241"/>
      <c r="AA101" s="229"/>
      <c r="AB101" s="229"/>
    </row>
    <row r="102" spans="1:28" ht="12.75">
      <c r="A102" s="229"/>
      <c r="B102" s="229"/>
      <c r="C102" s="229"/>
      <c r="D102" s="242">
        <f>IF(SUM(D58:D98)&lt;&gt;D99,"Payments do not equal dissections - PLEASE RECHECK ALL ENTRIES","")</f>
      </c>
      <c r="E102" s="243"/>
      <c r="F102" s="229"/>
      <c r="G102" s="244"/>
      <c r="H102" s="229"/>
      <c r="I102" s="229"/>
      <c r="J102" s="229"/>
      <c r="K102" s="229"/>
      <c r="L102" s="229"/>
      <c r="M102" s="229"/>
      <c r="N102" s="229"/>
      <c r="O102" s="229"/>
      <c r="P102" s="229"/>
      <c r="Q102" s="229"/>
      <c r="R102" s="229"/>
      <c r="S102" s="229"/>
      <c r="T102" s="229"/>
      <c r="U102" s="229"/>
      <c r="V102" s="229"/>
      <c r="W102" s="229"/>
      <c r="X102" s="229"/>
      <c r="Y102" s="229"/>
      <c r="Z102" s="229"/>
      <c r="AA102" s="229"/>
      <c r="AB102" s="229"/>
    </row>
    <row r="103" spans="1:28" ht="12.75">
      <c r="A103" s="229"/>
      <c r="B103" s="229"/>
      <c r="C103" s="229"/>
      <c r="D103" s="229"/>
      <c r="E103" s="245"/>
      <c r="F103" s="229"/>
      <c r="G103" s="244"/>
      <c r="H103" s="229"/>
      <c r="I103" s="229"/>
      <c r="J103" s="229"/>
      <c r="K103" s="229"/>
      <c r="L103" s="229"/>
      <c r="M103" s="229"/>
      <c r="N103" s="229"/>
      <c r="O103" s="229"/>
      <c r="P103" s="229"/>
      <c r="Q103" s="229"/>
      <c r="R103" s="229"/>
      <c r="S103" s="229"/>
      <c r="T103" s="229"/>
      <c r="U103" s="229"/>
      <c r="V103" s="229"/>
      <c r="W103" s="229"/>
      <c r="X103" s="229"/>
      <c r="Y103" s="229"/>
      <c r="Z103" s="229"/>
      <c r="AA103" s="229"/>
      <c r="AB103" s="229"/>
    </row>
    <row r="104" spans="1:28" ht="12.75">
      <c r="A104" s="229"/>
      <c r="B104" s="229"/>
      <c r="C104" s="229"/>
      <c r="D104" s="229"/>
      <c r="E104" s="245"/>
      <c r="F104" s="229"/>
      <c r="G104" s="244"/>
      <c r="H104" s="229"/>
      <c r="I104" s="229"/>
      <c r="J104" s="229"/>
      <c r="K104" s="229"/>
      <c r="L104" s="229"/>
      <c r="M104" s="229"/>
      <c r="N104" s="229"/>
      <c r="O104" s="229"/>
      <c r="P104" s="229"/>
      <c r="Q104" s="229"/>
      <c r="R104" s="229"/>
      <c r="S104" s="229"/>
      <c r="T104" s="229"/>
      <c r="U104" s="229"/>
      <c r="V104" s="229"/>
      <c r="W104" s="229"/>
      <c r="X104" s="229"/>
      <c r="Y104" s="229"/>
      <c r="Z104" s="229"/>
      <c r="AA104" s="229"/>
      <c r="AB104" s="229"/>
    </row>
    <row r="105" spans="1:28" ht="12.75">
      <c r="A105" s="229"/>
      <c r="B105" s="229"/>
      <c r="C105" s="229"/>
      <c r="D105" s="229"/>
      <c r="E105" s="245"/>
      <c r="F105" s="229"/>
      <c r="G105" s="244"/>
      <c r="H105" s="229"/>
      <c r="I105" s="229"/>
      <c r="J105" s="229"/>
      <c r="K105" s="229"/>
      <c r="L105" s="229"/>
      <c r="M105" s="229"/>
      <c r="N105" s="229"/>
      <c r="O105" s="229"/>
      <c r="P105" s="229"/>
      <c r="Q105" s="229"/>
      <c r="R105" s="229"/>
      <c r="S105" s="229"/>
      <c r="T105" s="229"/>
      <c r="U105" s="229"/>
      <c r="V105" s="229"/>
      <c r="W105" s="229"/>
      <c r="X105" s="229"/>
      <c r="Y105" s="229"/>
      <c r="Z105" s="229"/>
      <c r="AA105" s="229"/>
      <c r="AB105" s="229"/>
    </row>
  </sheetData>
  <sheetProtection password="C49E" sheet="1" objects="1" scenarios="1" formatCells="0" selectLockedCells="1"/>
  <mergeCells count="8">
    <mergeCell ref="AA56:AA57"/>
    <mergeCell ref="Z56:Z57"/>
    <mergeCell ref="A56:A57"/>
    <mergeCell ref="A5:A6"/>
    <mergeCell ref="B5:B6"/>
    <mergeCell ref="F5:F6"/>
    <mergeCell ref="D56:D57"/>
    <mergeCell ref="B56:B57"/>
  </mergeCells>
  <printOptions/>
  <pageMargins left="0.35433070866141736" right="0.35433070866141736" top="0.984251968503937" bottom="0.984251968503937" header="0.5118110236220472" footer="0.5118110236220472"/>
  <pageSetup fitToHeight="0" horizontalDpi="600" verticalDpi="600" orientation="landscape" pageOrder="overThenDown" paperSize="9" scale="52" r:id="rId2"/>
  <rowBreaks count="1" manualBreakCount="1">
    <brk id="51" max="15" man="1"/>
  </rowBreaks>
  <drawing r:id="rId1"/>
</worksheet>
</file>

<file path=xl/worksheets/sheet33.xml><?xml version="1.0" encoding="utf-8"?>
<worksheet xmlns="http://schemas.openxmlformats.org/spreadsheetml/2006/main" xmlns:r="http://schemas.openxmlformats.org/officeDocument/2006/relationships">
  <sheetPr codeName="Sheet32"/>
  <dimension ref="A1:P98"/>
  <sheetViews>
    <sheetView showGridLines="0" showRowColHeaders="0" showZeros="0" zoomScale="75" zoomScaleNormal="75" zoomScalePageLayoutView="0" workbookViewId="0" topLeftCell="A1">
      <selection activeCell="F52" sqref="F52"/>
    </sheetView>
  </sheetViews>
  <sheetFormatPr defaultColWidth="9.140625" defaultRowHeight="12.75"/>
  <cols>
    <col min="1" max="1" width="25.7109375" style="0" customWidth="1"/>
    <col min="2" max="3" width="12.7109375" style="0" customWidth="1"/>
    <col min="4" max="4" width="25.7109375" style="0" customWidth="1"/>
    <col min="5" max="5" width="12.7109375" style="0" customWidth="1"/>
    <col min="6" max="6" width="18.00390625" style="0" customWidth="1"/>
    <col min="7" max="7" width="19.57421875" style="0" customWidth="1"/>
  </cols>
  <sheetData>
    <row r="1" spans="1:16" ht="12.75">
      <c r="A1" s="39"/>
      <c r="B1" s="40"/>
      <c r="C1" s="40"/>
      <c r="D1" s="40"/>
      <c r="E1" s="40"/>
      <c r="F1" s="41"/>
      <c r="G1" s="588"/>
      <c r="H1" s="588"/>
      <c r="I1" s="588"/>
      <c r="J1" s="588"/>
      <c r="K1" s="588"/>
      <c r="L1" s="588"/>
      <c r="M1" s="588"/>
      <c r="N1" s="588"/>
      <c r="O1" s="588"/>
      <c r="P1" s="588"/>
    </row>
    <row r="2" spans="1:16" ht="15.75">
      <c r="A2" s="875">
        <f>'Base Data'!C6</f>
        <v>0</v>
      </c>
      <c r="B2" s="876"/>
      <c r="C2" s="876"/>
      <c r="D2" s="876"/>
      <c r="E2" s="876"/>
      <c r="F2" s="877"/>
      <c r="G2" s="588"/>
      <c r="H2" s="588"/>
      <c r="I2" s="588"/>
      <c r="J2" s="588"/>
      <c r="K2" s="588"/>
      <c r="L2" s="588"/>
      <c r="M2" s="588"/>
      <c r="N2" s="588"/>
      <c r="O2" s="588"/>
      <c r="P2" s="588"/>
    </row>
    <row r="3" spans="1:16" ht="15.75">
      <c r="A3" s="43"/>
      <c r="B3" s="42"/>
      <c r="C3" s="179" t="str">
        <f>UPPER('Base Data'!C9&amp;" ACCOUNT")</f>
        <v> ACCOUNT</v>
      </c>
      <c r="D3" s="42"/>
      <c r="E3" s="37"/>
      <c r="F3" s="44"/>
      <c r="G3" s="588"/>
      <c r="H3" s="588"/>
      <c r="I3" s="588"/>
      <c r="J3" s="588"/>
      <c r="K3" s="588"/>
      <c r="L3" s="588"/>
      <c r="M3" s="588"/>
      <c r="N3" s="588"/>
      <c r="O3" s="588"/>
      <c r="P3" s="588"/>
    </row>
    <row r="4" spans="1:16" ht="13.5" customHeight="1">
      <c r="A4" s="858" t="s">
        <v>58</v>
      </c>
      <c r="B4" s="859"/>
      <c r="C4" s="859"/>
      <c r="D4" s="859"/>
      <c r="E4" s="859"/>
      <c r="F4" s="878"/>
      <c r="G4" s="588"/>
      <c r="H4" s="899" t="s">
        <v>7</v>
      </c>
      <c r="I4" s="900"/>
      <c r="J4" s="900"/>
      <c r="K4" s="900"/>
      <c r="L4" s="901"/>
      <c r="M4" s="588"/>
      <c r="N4" s="588"/>
      <c r="O4" s="593"/>
      <c r="P4" s="588"/>
    </row>
    <row r="5" spans="1:16" ht="12.75" customHeight="1">
      <c r="A5" s="45"/>
      <c r="B5" s="37"/>
      <c r="C5" s="37"/>
      <c r="D5" s="37"/>
      <c r="E5" s="37"/>
      <c r="F5" s="44"/>
      <c r="G5" s="588"/>
      <c r="H5" s="902"/>
      <c r="I5" s="903"/>
      <c r="J5" s="903"/>
      <c r="K5" s="903"/>
      <c r="L5" s="904"/>
      <c r="M5" s="588"/>
      <c r="N5" s="588"/>
      <c r="O5" s="588"/>
      <c r="P5" s="588"/>
    </row>
    <row r="6" spans="1:16" ht="12.75" customHeight="1">
      <c r="A6" s="46"/>
      <c r="B6" s="420" t="s">
        <v>163</v>
      </c>
      <c r="C6" s="571" t="str">
        <f>'Base Data'!C22</f>
        <v>June</v>
      </c>
      <c r="D6" s="614">
        <f>'Base Data'!D22</f>
        <v>2011</v>
      </c>
      <c r="E6" s="37"/>
      <c r="F6" s="44"/>
      <c r="G6" s="588"/>
      <c r="H6" s="902"/>
      <c r="I6" s="903"/>
      <c r="J6" s="903"/>
      <c r="K6" s="903"/>
      <c r="L6" s="904"/>
      <c r="M6" s="588"/>
      <c r="N6" s="588"/>
      <c r="O6" s="588"/>
      <c r="P6" s="588"/>
    </row>
    <row r="7" spans="1:16" ht="12.75" customHeight="1">
      <c r="A7" s="47"/>
      <c r="B7" s="37"/>
      <c r="C7" s="37"/>
      <c r="D7" s="37"/>
      <c r="E7" s="37"/>
      <c r="F7" s="44"/>
      <c r="G7" s="588"/>
      <c r="H7" s="902"/>
      <c r="I7" s="903"/>
      <c r="J7" s="903"/>
      <c r="K7" s="903"/>
      <c r="L7" s="904"/>
      <c r="M7" s="588"/>
      <c r="N7" s="588"/>
      <c r="O7" s="588"/>
      <c r="P7" s="588"/>
    </row>
    <row r="8" spans="1:16" ht="12.75" customHeight="1">
      <c r="A8" s="47"/>
      <c r="B8" s="37"/>
      <c r="C8" s="37" t="s">
        <v>59</v>
      </c>
      <c r="D8" s="37"/>
      <c r="E8" s="587" t="s">
        <v>60</v>
      </c>
      <c r="F8" s="56">
        <v>0</v>
      </c>
      <c r="G8" s="588"/>
      <c r="H8" s="902"/>
      <c r="I8" s="903"/>
      <c r="J8" s="903"/>
      <c r="K8" s="903"/>
      <c r="L8" s="904"/>
      <c r="M8" s="588"/>
      <c r="N8" s="588"/>
      <c r="O8" s="588"/>
      <c r="P8" s="588"/>
    </row>
    <row r="9" spans="1:16" ht="12.75" customHeight="1">
      <c r="A9" s="47"/>
      <c r="B9" s="37"/>
      <c r="C9" s="37" t="s">
        <v>61</v>
      </c>
      <c r="D9" s="37"/>
      <c r="E9" s="37"/>
      <c r="F9" s="99">
        <f>'MONTH 12'!D48-'MONTH 12'!F48</f>
        <v>0</v>
      </c>
      <c r="G9" s="588"/>
      <c r="H9" s="902"/>
      <c r="I9" s="903"/>
      <c r="J9" s="903"/>
      <c r="K9" s="903"/>
      <c r="L9" s="904"/>
      <c r="M9" s="588"/>
      <c r="N9" s="588"/>
      <c r="O9" s="588"/>
      <c r="P9" s="588"/>
    </row>
    <row r="10" spans="1:16" ht="12.75" customHeight="1">
      <c r="A10" s="47" t="s">
        <v>126</v>
      </c>
      <c r="B10" s="37"/>
      <c r="C10" s="37"/>
      <c r="D10" s="48"/>
      <c r="E10" s="48"/>
      <c r="F10" s="44"/>
      <c r="G10" s="588"/>
      <c r="H10" s="902"/>
      <c r="I10" s="903"/>
      <c r="J10" s="903"/>
      <c r="K10" s="903"/>
      <c r="L10" s="904"/>
      <c r="M10" s="588"/>
      <c r="N10" s="588"/>
      <c r="O10" s="588"/>
      <c r="P10" s="588"/>
    </row>
    <row r="11" spans="1:16" ht="12.75" customHeight="1">
      <c r="A11" s="45" t="s">
        <v>62</v>
      </c>
      <c r="B11" s="49" t="s">
        <v>63</v>
      </c>
      <c r="C11" s="37"/>
      <c r="D11" s="48" t="s">
        <v>8</v>
      </c>
      <c r="E11" s="48"/>
      <c r="F11" s="44"/>
      <c r="G11" s="588"/>
      <c r="H11" s="902"/>
      <c r="I11" s="903"/>
      <c r="J11" s="903"/>
      <c r="K11" s="903"/>
      <c r="L11" s="904"/>
      <c r="M11" s="588"/>
      <c r="N11" s="588"/>
      <c r="O11" s="588"/>
      <c r="P11" s="588"/>
    </row>
    <row r="12" spans="1:16" ht="12.75" customHeight="1">
      <c r="A12" s="100" t="str">
        <f>IF('MONTH 12'!E58&gt;0,"",'MONTH 12'!C58)</f>
        <v>.</v>
      </c>
      <c r="B12" s="101">
        <f>IF('MONTH 12'!E58&gt;=1,"",'MONTH 12'!D58)</f>
        <v>0</v>
      </c>
      <c r="C12" s="37"/>
      <c r="D12" s="48" t="s">
        <v>62</v>
      </c>
      <c r="E12" s="49" t="s">
        <v>63</v>
      </c>
      <c r="F12" s="44"/>
      <c r="G12" s="588"/>
      <c r="H12" s="902"/>
      <c r="I12" s="903"/>
      <c r="J12" s="903"/>
      <c r="K12" s="903"/>
      <c r="L12" s="904"/>
      <c r="M12" s="588"/>
      <c r="N12" s="588"/>
      <c r="O12" s="588"/>
      <c r="P12" s="588"/>
    </row>
    <row r="13" spans="1:16" ht="12.75" customHeight="1">
      <c r="A13" s="100" t="str">
        <f>IF('MONTH 12'!E59&gt;0,"",'MONTH 12'!C59)</f>
        <v>.</v>
      </c>
      <c r="B13" s="101">
        <f>IF('MONTH 12'!E59&gt;=1,"",'MONTH 12'!D59)</f>
        <v>0</v>
      </c>
      <c r="C13" s="37"/>
      <c r="D13" s="98">
        <f>'Month 11 Sum'!D13</f>
        <v>0</v>
      </c>
      <c r="E13" s="73">
        <f>'Month 11 Sum'!E13</f>
        <v>0</v>
      </c>
      <c r="F13" s="44"/>
      <c r="G13" s="588"/>
      <c r="H13" s="902"/>
      <c r="I13" s="903"/>
      <c r="J13" s="903"/>
      <c r="K13" s="903"/>
      <c r="L13" s="904"/>
      <c r="M13" s="588"/>
      <c r="N13" s="588"/>
      <c r="O13" s="588"/>
      <c r="P13" s="588"/>
    </row>
    <row r="14" spans="1:16" ht="12.75" customHeight="1">
      <c r="A14" s="100" t="str">
        <f>IF('MONTH 12'!E60&gt;0,"",'MONTH 12'!C60)</f>
        <v>.</v>
      </c>
      <c r="B14" s="101">
        <f>IF('MONTH 12'!E60&gt;=1,"",'MONTH 12'!D60)</f>
        <v>0</v>
      </c>
      <c r="C14" s="37"/>
      <c r="D14" s="98">
        <f>'Month 11 Sum'!D14</f>
        <v>0</v>
      </c>
      <c r="E14" s="73">
        <f>'Month 11 Sum'!E14</f>
        <v>0</v>
      </c>
      <c r="F14" s="44"/>
      <c r="G14" s="588"/>
      <c r="H14" s="902"/>
      <c r="I14" s="903"/>
      <c r="J14" s="903"/>
      <c r="K14" s="903"/>
      <c r="L14" s="904"/>
      <c r="M14" s="588"/>
      <c r="N14" s="588"/>
      <c r="O14" s="588"/>
      <c r="P14" s="588"/>
    </row>
    <row r="15" spans="1:16" ht="12.75" customHeight="1">
      <c r="A15" s="100" t="str">
        <f>IF('MONTH 12'!E61&gt;0,"",'MONTH 12'!C61)</f>
        <v>.</v>
      </c>
      <c r="B15" s="101">
        <f>IF('MONTH 12'!E61&gt;=1,"",'MONTH 12'!D61)</f>
        <v>0</v>
      </c>
      <c r="C15" s="37"/>
      <c r="D15" s="98">
        <f>'Month 11 Sum'!D15</f>
        <v>0</v>
      </c>
      <c r="E15" s="73">
        <f>'Month 11 Sum'!E15</f>
        <v>0</v>
      </c>
      <c r="F15" s="44"/>
      <c r="G15" s="588"/>
      <c r="H15" s="902"/>
      <c r="I15" s="903"/>
      <c r="J15" s="903"/>
      <c r="K15" s="903"/>
      <c r="L15" s="904"/>
      <c r="M15" s="588"/>
      <c r="N15" s="588"/>
      <c r="O15" s="588"/>
      <c r="P15" s="588"/>
    </row>
    <row r="16" spans="1:16" ht="12.75" customHeight="1">
      <c r="A16" s="100" t="str">
        <f>IF('MONTH 12'!E62&gt;0,"",'MONTH 12'!C62)</f>
        <v>.</v>
      </c>
      <c r="B16" s="101">
        <f>IF('MONTH 12'!E62&gt;=1,"",'MONTH 12'!D62)</f>
        <v>0</v>
      </c>
      <c r="C16" s="37"/>
      <c r="D16" s="98">
        <f>'Month 11 Sum'!D16</f>
        <v>0</v>
      </c>
      <c r="E16" s="73">
        <f>'Month 11 Sum'!E16</f>
        <v>0</v>
      </c>
      <c r="F16" s="44"/>
      <c r="G16" s="588"/>
      <c r="H16" s="902"/>
      <c r="I16" s="903"/>
      <c r="J16" s="903"/>
      <c r="K16" s="903"/>
      <c r="L16" s="904"/>
      <c r="M16" s="588"/>
      <c r="N16" s="588"/>
      <c r="O16" s="588"/>
      <c r="P16" s="588"/>
    </row>
    <row r="17" spans="1:16" ht="12.75" customHeight="1">
      <c r="A17" s="100" t="str">
        <f>IF('MONTH 12'!E63&gt;0,"",'MONTH 12'!C63)</f>
        <v>.</v>
      </c>
      <c r="B17" s="101">
        <f>IF('MONTH 12'!E63&gt;=1,"",'MONTH 12'!D63)</f>
        <v>0</v>
      </c>
      <c r="C17" s="37"/>
      <c r="D17" s="98">
        <f>'Month 11 Sum'!D17</f>
        <v>0</v>
      </c>
      <c r="E17" s="73">
        <f>'Month 11 Sum'!E17</f>
        <v>0</v>
      </c>
      <c r="F17" s="44"/>
      <c r="G17" s="588"/>
      <c r="H17" s="902"/>
      <c r="I17" s="903"/>
      <c r="J17" s="903"/>
      <c r="K17" s="903"/>
      <c r="L17" s="904"/>
      <c r="M17" s="588"/>
      <c r="N17" s="588"/>
      <c r="O17" s="588"/>
      <c r="P17" s="588"/>
    </row>
    <row r="18" spans="1:16" ht="12.75" customHeight="1">
      <c r="A18" s="100" t="str">
        <f>IF('MONTH 12'!E64&gt;0,"",'MONTH 12'!C64)</f>
        <v>.</v>
      </c>
      <c r="B18" s="101">
        <f>IF('MONTH 12'!E64&gt;=1,"",'MONTH 12'!D64)</f>
        <v>0</v>
      </c>
      <c r="C18" s="37"/>
      <c r="D18" s="98">
        <f>'Month 11 Sum'!D18</f>
        <v>0</v>
      </c>
      <c r="E18" s="73">
        <f>'Month 11 Sum'!E18</f>
        <v>0</v>
      </c>
      <c r="F18" s="44"/>
      <c r="G18" s="588"/>
      <c r="H18" s="902"/>
      <c r="I18" s="903"/>
      <c r="J18" s="903"/>
      <c r="K18" s="903"/>
      <c r="L18" s="904"/>
      <c r="M18" s="588"/>
      <c r="N18" s="588"/>
      <c r="O18" s="588"/>
      <c r="P18" s="588"/>
    </row>
    <row r="19" spans="1:16" ht="12.75" customHeight="1" thickBot="1">
      <c r="A19" s="100" t="str">
        <f>IF('MONTH 12'!E65&gt;0,"",'MONTH 12'!C65)</f>
        <v>.</v>
      </c>
      <c r="B19" s="101">
        <f>IF('MONTH 12'!E65&gt;=1,"",'MONTH 12'!D65)</f>
        <v>0</v>
      </c>
      <c r="C19" s="37"/>
      <c r="D19" s="98">
        <f>'Month 11 Sum'!D19</f>
        <v>0</v>
      </c>
      <c r="E19" s="73">
        <f>'Month 11 Sum'!E19</f>
        <v>0</v>
      </c>
      <c r="F19" s="44"/>
      <c r="G19" s="588"/>
      <c r="H19" s="905"/>
      <c r="I19" s="906"/>
      <c r="J19" s="906"/>
      <c r="K19" s="906"/>
      <c r="L19" s="907"/>
      <c r="M19" s="588"/>
      <c r="N19" s="588"/>
      <c r="O19" s="588"/>
      <c r="P19" s="588"/>
    </row>
    <row r="20" spans="1:16" ht="12.75" customHeight="1" thickTop="1">
      <c r="A20" s="100" t="str">
        <f>IF('MONTH 12'!E66&gt;0,"",'MONTH 12'!C66)</f>
        <v>.</v>
      </c>
      <c r="B20" s="101">
        <f>IF('MONTH 12'!E66&gt;=1,"",'MONTH 12'!D66)</f>
        <v>0</v>
      </c>
      <c r="C20" s="37"/>
      <c r="D20" s="98">
        <f>'Month 11 Sum'!D20</f>
        <v>0</v>
      </c>
      <c r="E20" s="73">
        <f>'Month 11 Sum'!E20</f>
        <v>0</v>
      </c>
      <c r="F20" s="44"/>
      <c r="G20" s="588"/>
      <c r="H20" s="592"/>
      <c r="I20" s="592"/>
      <c r="J20" s="592"/>
      <c r="K20" s="592"/>
      <c r="L20" s="592"/>
      <c r="M20" s="588"/>
      <c r="N20" s="588"/>
      <c r="O20" s="588"/>
      <c r="P20" s="588"/>
    </row>
    <row r="21" spans="1:16" ht="12.75" customHeight="1">
      <c r="A21" s="100" t="str">
        <f>IF('MONTH 12'!E67&gt;0,"",'MONTH 12'!C67)</f>
        <v>.</v>
      </c>
      <c r="B21" s="101">
        <f>IF('MONTH 12'!E67&gt;=1,"",'MONTH 12'!D67)</f>
        <v>0</v>
      </c>
      <c r="C21" s="37"/>
      <c r="D21" s="98">
        <f>'Month 11 Sum'!D21</f>
        <v>0</v>
      </c>
      <c r="E21" s="73">
        <f>'Month 11 Sum'!E21</f>
        <v>0</v>
      </c>
      <c r="F21" s="44"/>
      <c r="G21" s="588"/>
      <c r="H21" s="865" t="s">
        <v>176</v>
      </c>
      <c r="I21" s="866"/>
      <c r="J21" s="866"/>
      <c r="K21" s="866"/>
      <c r="L21" s="866"/>
      <c r="M21" s="866"/>
      <c r="N21" s="867"/>
      <c r="O21" s="588"/>
      <c r="P21" s="588"/>
    </row>
    <row r="22" spans="1:16" ht="12.75" customHeight="1">
      <c r="A22" s="100" t="str">
        <f>IF('MONTH 12'!E68&gt;0,"",'MONTH 12'!C68)</f>
        <v>.</v>
      </c>
      <c r="B22" s="101">
        <f>IF('MONTH 12'!E68&gt;=1,"",'MONTH 12'!D68)</f>
        <v>0</v>
      </c>
      <c r="C22" s="37"/>
      <c r="D22" s="98">
        <f>'Month 11 Sum'!D22</f>
        <v>0</v>
      </c>
      <c r="E22" s="73">
        <f>'Month 11 Sum'!E22</f>
        <v>0</v>
      </c>
      <c r="F22" s="44"/>
      <c r="G22" s="588"/>
      <c r="H22" s="868"/>
      <c r="I22" s="869"/>
      <c r="J22" s="869"/>
      <c r="K22" s="869"/>
      <c r="L22" s="869"/>
      <c r="M22" s="869"/>
      <c r="N22" s="870"/>
      <c r="O22" s="588"/>
      <c r="P22" s="588"/>
    </row>
    <row r="23" spans="1:16" ht="12.75" customHeight="1">
      <c r="A23" s="100" t="str">
        <f>IF('MONTH 12'!E69&gt;0,"",'MONTH 12'!C69)</f>
        <v>.</v>
      </c>
      <c r="B23" s="101">
        <f>IF('MONTH 12'!E69&gt;=1,"",'MONTH 12'!D69)</f>
        <v>0</v>
      </c>
      <c r="C23" s="37"/>
      <c r="D23" s="98">
        <f>'Month 11 Sum'!D23</f>
        <v>0</v>
      </c>
      <c r="E23" s="73">
        <f>'Month 11 Sum'!E23</f>
        <v>0</v>
      </c>
      <c r="F23" s="44"/>
      <c r="G23" s="588"/>
      <c r="H23" s="868"/>
      <c r="I23" s="869"/>
      <c r="J23" s="869"/>
      <c r="K23" s="869"/>
      <c r="L23" s="869"/>
      <c r="M23" s="869"/>
      <c r="N23" s="870"/>
      <c r="O23" s="588"/>
      <c r="P23" s="588"/>
    </row>
    <row r="24" spans="1:16" ht="12.75" customHeight="1">
      <c r="A24" s="100" t="str">
        <f>IF('MONTH 12'!E70&gt;0,"",'MONTH 12'!C70)</f>
        <v>.</v>
      </c>
      <c r="B24" s="101">
        <f>IF('MONTH 12'!E70&gt;=1,"",'MONTH 12'!D70)</f>
        <v>0</v>
      </c>
      <c r="C24" s="37"/>
      <c r="D24" s="98">
        <f>'Month 11 Sum'!D24</f>
        <v>0</v>
      </c>
      <c r="E24" s="73">
        <f>'Month 11 Sum'!E24</f>
        <v>0</v>
      </c>
      <c r="F24" s="44"/>
      <c r="G24" s="588"/>
      <c r="H24" s="868"/>
      <c r="I24" s="869"/>
      <c r="J24" s="869"/>
      <c r="K24" s="869"/>
      <c r="L24" s="869"/>
      <c r="M24" s="869"/>
      <c r="N24" s="870"/>
      <c r="O24" s="588"/>
      <c r="P24" s="588"/>
    </row>
    <row r="25" spans="1:16" ht="12.75" customHeight="1">
      <c r="A25" s="100" t="str">
        <f>IF('MONTH 12'!E71&gt;0,"",'MONTH 12'!C71)</f>
        <v>.</v>
      </c>
      <c r="B25" s="101">
        <f>IF('MONTH 12'!E71&gt;=1,"",'MONTH 12'!D71)</f>
        <v>0</v>
      </c>
      <c r="C25" s="37"/>
      <c r="D25" s="98">
        <f>'Month 11 Sum'!D25</f>
        <v>0</v>
      </c>
      <c r="E25" s="73">
        <f>'Month 11 Sum'!E25</f>
        <v>0</v>
      </c>
      <c r="F25" s="44"/>
      <c r="G25" s="588"/>
      <c r="H25" s="868"/>
      <c r="I25" s="869"/>
      <c r="J25" s="869"/>
      <c r="K25" s="869"/>
      <c r="L25" s="869"/>
      <c r="M25" s="869"/>
      <c r="N25" s="870"/>
      <c r="O25" s="588"/>
      <c r="P25" s="588"/>
    </row>
    <row r="26" spans="1:16" ht="12.75" customHeight="1">
      <c r="A26" s="100" t="str">
        <f>IF('MONTH 12'!E72&gt;0,"",'MONTH 12'!C72)</f>
        <v>.</v>
      </c>
      <c r="B26" s="101">
        <f>IF('MONTH 12'!E72&gt;=1,"",'MONTH 12'!D72)</f>
        <v>0</v>
      </c>
      <c r="C26" s="37"/>
      <c r="D26" s="98">
        <f>'Month 11 Sum'!D26</f>
        <v>0</v>
      </c>
      <c r="E26" s="73">
        <f>'Month 11 Sum'!E26</f>
        <v>0</v>
      </c>
      <c r="F26" s="44"/>
      <c r="G26" s="588"/>
      <c r="H26" s="868"/>
      <c r="I26" s="869"/>
      <c r="J26" s="869"/>
      <c r="K26" s="869"/>
      <c r="L26" s="869"/>
      <c r="M26" s="869"/>
      <c r="N26" s="870"/>
      <c r="O26" s="588"/>
      <c r="P26" s="588"/>
    </row>
    <row r="27" spans="1:16" ht="12.75" customHeight="1">
      <c r="A27" s="100" t="str">
        <f>IF('MONTH 12'!E73&gt;0,"",'MONTH 12'!C73)</f>
        <v>.</v>
      </c>
      <c r="B27" s="101">
        <f>IF('MONTH 12'!E73&gt;=1,"",'MONTH 12'!D73)</f>
        <v>0</v>
      </c>
      <c r="C27" s="37"/>
      <c r="D27" s="98">
        <f>'Month 11 Sum'!D27</f>
        <v>0</v>
      </c>
      <c r="E27" s="73">
        <f>'Month 11 Sum'!E27</f>
        <v>0</v>
      </c>
      <c r="F27" s="44"/>
      <c r="G27" s="588"/>
      <c r="H27" s="868"/>
      <c r="I27" s="869"/>
      <c r="J27" s="869"/>
      <c r="K27" s="869"/>
      <c r="L27" s="869"/>
      <c r="M27" s="869"/>
      <c r="N27" s="870"/>
      <c r="O27" s="588"/>
      <c r="P27" s="588"/>
    </row>
    <row r="28" spans="1:16" ht="12.75" customHeight="1">
      <c r="A28" s="100" t="str">
        <f>IF('MONTH 12'!E74&gt;0,"",'MONTH 12'!C74)</f>
        <v>.</v>
      </c>
      <c r="B28" s="101">
        <f>IF('MONTH 12'!E74&gt;=1,"",'MONTH 12'!D74)</f>
        <v>0</v>
      </c>
      <c r="C28" s="37"/>
      <c r="D28" s="98">
        <f>'Month 11 Sum'!D28</f>
        <v>0</v>
      </c>
      <c r="E28" s="73">
        <f>'Month 11 Sum'!E28</f>
        <v>0</v>
      </c>
      <c r="F28" s="44"/>
      <c r="G28" s="588"/>
      <c r="H28" s="868"/>
      <c r="I28" s="869"/>
      <c r="J28" s="869"/>
      <c r="K28" s="869"/>
      <c r="L28" s="869"/>
      <c r="M28" s="869"/>
      <c r="N28" s="870"/>
      <c r="O28" s="588"/>
      <c r="P28" s="588"/>
    </row>
    <row r="29" spans="1:16" ht="12.75" customHeight="1">
      <c r="A29" s="100" t="str">
        <f>IF('MONTH 12'!E75&gt;0,"",'MONTH 12'!C75)</f>
        <v>.</v>
      </c>
      <c r="B29" s="101">
        <f>IF('MONTH 12'!E75&gt;=1,"",'MONTH 12'!D75)</f>
        <v>0</v>
      </c>
      <c r="C29" s="37"/>
      <c r="D29" s="98">
        <f>'Month 11 Sum'!D29</f>
        <v>0</v>
      </c>
      <c r="E29" s="73">
        <f>'Month 11 Sum'!E29</f>
        <v>0</v>
      </c>
      <c r="F29" s="44"/>
      <c r="G29" s="588"/>
      <c r="H29" s="868"/>
      <c r="I29" s="869"/>
      <c r="J29" s="869"/>
      <c r="K29" s="869"/>
      <c r="L29" s="869"/>
      <c r="M29" s="869"/>
      <c r="N29" s="870"/>
      <c r="O29" s="588"/>
      <c r="P29" s="588"/>
    </row>
    <row r="30" spans="1:16" ht="12.75" customHeight="1">
      <c r="A30" s="100" t="str">
        <f>IF('MONTH 12'!E76&gt;0,"",'MONTH 12'!C76)</f>
        <v>.</v>
      </c>
      <c r="B30" s="101">
        <f>IF('MONTH 12'!E76&gt;=1,"",'MONTH 12'!D76)</f>
        <v>0</v>
      </c>
      <c r="C30" s="37"/>
      <c r="D30" s="98">
        <f>'Month 11 Sum'!D30</f>
        <v>0</v>
      </c>
      <c r="E30" s="73">
        <f>'Month 11 Sum'!E30</f>
        <v>0</v>
      </c>
      <c r="F30" s="44"/>
      <c r="G30" s="588"/>
      <c r="H30" s="868"/>
      <c r="I30" s="869"/>
      <c r="J30" s="869"/>
      <c r="K30" s="869"/>
      <c r="L30" s="869"/>
      <c r="M30" s="869"/>
      <c r="N30" s="870"/>
      <c r="O30" s="588"/>
      <c r="P30" s="588"/>
    </row>
    <row r="31" spans="1:16" ht="13.5" customHeight="1" thickBot="1">
      <c r="A31" s="100" t="str">
        <f>IF('MONTH 12'!E77&gt;0,"",'MONTH 12'!C77)</f>
        <v>.</v>
      </c>
      <c r="B31" s="101">
        <f>IF('MONTH 12'!E77&gt;=1,"",'MONTH 12'!D77)</f>
        <v>0</v>
      </c>
      <c r="C31" s="37"/>
      <c r="D31" s="98">
        <f>'Month 11 Sum'!D31</f>
        <v>0</v>
      </c>
      <c r="E31" s="73">
        <f>'Month 11 Sum'!E31</f>
        <v>0</v>
      </c>
      <c r="F31" s="44"/>
      <c r="G31" s="588"/>
      <c r="H31" s="871"/>
      <c r="I31" s="872"/>
      <c r="J31" s="872"/>
      <c r="K31" s="872"/>
      <c r="L31" s="872"/>
      <c r="M31" s="872"/>
      <c r="N31" s="873"/>
      <c r="O31" s="588"/>
      <c r="P31" s="588"/>
    </row>
    <row r="32" spans="1:16" ht="13.5" thickTop="1">
      <c r="A32" s="100" t="str">
        <f>IF('MONTH 12'!E78&gt;0,"",'MONTH 12'!C78)</f>
        <v>.</v>
      </c>
      <c r="B32" s="101">
        <f>IF('MONTH 12'!E78&gt;=1,"",'MONTH 12'!D78)</f>
        <v>0</v>
      </c>
      <c r="C32" s="37"/>
      <c r="D32" s="98">
        <f>'Month 11 Sum'!D32</f>
        <v>0</v>
      </c>
      <c r="E32" s="73">
        <f>'Month 11 Sum'!E32</f>
        <v>0</v>
      </c>
      <c r="F32" s="44"/>
      <c r="G32" s="588"/>
      <c r="H32" s="594"/>
      <c r="I32" s="594"/>
      <c r="J32" s="594"/>
      <c r="K32" s="594"/>
      <c r="L32" s="594"/>
      <c r="M32" s="594"/>
      <c r="N32" s="594"/>
      <c r="O32" s="588"/>
      <c r="P32" s="588"/>
    </row>
    <row r="33" spans="1:16" ht="12.75">
      <c r="A33" s="100" t="str">
        <f>IF('MONTH 12'!E79&gt;0,"",'MONTH 12'!C79)</f>
        <v>.</v>
      </c>
      <c r="B33" s="101">
        <f>IF('MONTH 12'!E79&gt;=1,"",'MONTH 12'!D79)</f>
        <v>0</v>
      </c>
      <c r="C33" s="37"/>
      <c r="D33" s="98">
        <f>'Month 11 Sum'!D33</f>
        <v>0</v>
      </c>
      <c r="E33" s="73">
        <f>'Month 11 Sum'!E33</f>
        <v>0</v>
      </c>
      <c r="F33" s="44"/>
      <c r="G33" s="588"/>
      <c r="H33" s="882" t="s">
        <v>158</v>
      </c>
      <c r="I33" s="882"/>
      <c r="J33" s="882"/>
      <c r="K33" s="882"/>
      <c r="L33" s="882"/>
      <c r="M33" s="595"/>
      <c r="N33" s="595"/>
      <c r="O33" s="588"/>
      <c r="P33" s="588"/>
    </row>
    <row r="34" spans="1:16" ht="12.75" customHeight="1">
      <c r="A34" s="100" t="str">
        <f>IF('MONTH 12'!E80&gt;0,"",'MONTH 12'!C80)</f>
        <v>.</v>
      </c>
      <c r="B34" s="101">
        <f>IF('MONTH 12'!E80&gt;=1,"",'MONTH 12'!D80)</f>
        <v>0</v>
      </c>
      <c r="C34" s="37"/>
      <c r="D34" s="98">
        <f>'Month 11 Sum'!D34</f>
        <v>0</v>
      </c>
      <c r="E34" s="73">
        <f>'Month 11 Sum'!E34</f>
        <v>0</v>
      </c>
      <c r="F34" s="44"/>
      <c r="G34" s="588"/>
      <c r="H34" s="595"/>
      <c r="I34" s="595"/>
      <c r="J34" s="595"/>
      <c r="K34" s="595"/>
      <c r="L34" s="595"/>
      <c r="M34" s="595"/>
      <c r="N34" s="595"/>
      <c r="O34" s="588"/>
      <c r="P34" s="588"/>
    </row>
    <row r="35" spans="1:16" ht="12.75">
      <c r="A35" s="100" t="str">
        <f>IF('MONTH 12'!E81&gt;0,"",'MONTH 12'!C81)</f>
        <v>.</v>
      </c>
      <c r="B35" s="101">
        <f>IF('MONTH 12'!E81&gt;=1,"",'MONTH 12'!D81)</f>
        <v>0</v>
      </c>
      <c r="C35" s="37"/>
      <c r="D35" s="98">
        <f>'Month 11 Sum'!D35</f>
        <v>0</v>
      </c>
      <c r="E35" s="73">
        <f>'Month 11 Sum'!E35</f>
        <v>0</v>
      </c>
      <c r="F35" s="44"/>
      <c r="G35" s="588"/>
      <c r="H35" s="595"/>
      <c r="I35" s="595"/>
      <c r="J35" s="595"/>
      <c r="K35" s="595"/>
      <c r="L35" s="595"/>
      <c r="M35" s="595"/>
      <c r="N35" s="595"/>
      <c r="O35" s="588"/>
      <c r="P35" s="588"/>
    </row>
    <row r="36" spans="1:16" ht="12.75">
      <c r="A36" s="100" t="str">
        <f>IF('MONTH 12'!E82&gt;0,"",'MONTH 12'!C82)</f>
        <v>.</v>
      </c>
      <c r="B36" s="101">
        <f>IF('MONTH 12'!E82&gt;=1,"",'MONTH 12'!D82)</f>
        <v>0</v>
      </c>
      <c r="C36" s="37"/>
      <c r="D36" s="37"/>
      <c r="E36" s="38">
        <f>SUM(E13:E35)</f>
        <v>0</v>
      </c>
      <c r="F36" s="44"/>
      <c r="G36" s="588"/>
      <c r="H36" s="595"/>
      <c r="I36" s="595"/>
      <c r="J36" s="595"/>
      <c r="K36" s="595"/>
      <c r="L36" s="595"/>
      <c r="M36" s="595"/>
      <c r="N36" s="595"/>
      <c r="O36" s="588"/>
      <c r="P36" s="588"/>
    </row>
    <row r="37" spans="1:16" ht="12.75">
      <c r="A37" s="100" t="str">
        <f>IF('MONTH 12'!E83&gt;0,"",'MONTH 12'!C83)</f>
        <v>.</v>
      </c>
      <c r="B37" s="101">
        <f>IF('MONTH 12'!E83&gt;=1,"",'MONTH 12'!D83)</f>
        <v>0</v>
      </c>
      <c r="C37" s="37"/>
      <c r="D37" s="37"/>
      <c r="E37" s="37"/>
      <c r="F37" s="44"/>
      <c r="G37" s="588"/>
      <c r="H37" s="588"/>
      <c r="I37" s="588"/>
      <c r="J37" s="588"/>
      <c r="K37" s="588"/>
      <c r="L37" s="588"/>
      <c r="M37" s="588"/>
      <c r="N37" s="588"/>
      <c r="O37" s="588"/>
      <c r="P37" s="588"/>
    </row>
    <row r="38" spans="1:16" ht="12.75">
      <c r="A38" s="100" t="str">
        <f>IF('MONTH 12'!E84&gt;0,"",'MONTH 12'!C84)</f>
        <v>.</v>
      </c>
      <c r="B38" s="101">
        <f>IF('MONTH 12'!E84&gt;=1,"",'MONTH 12'!D84)</f>
        <v>0</v>
      </c>
      <c r="C38" s="37"/>
      <c r="D38" s="37" t="s">
        <v>128</v>
      </c>
      <c r="E38" s="37"/>
      <c r="F38" s="19">
        <f>E36+B53</f>
        <v>0</v>
      </c>
      <c r="G38" s="588"/>
      <c r="H38" s="588"/>
      <c r="I38" s="588"/>
      <c r="J38" s="588"/>
      <c r="K38" s="588"/>
      <c r="L38" s="588"/>
      <c r="M38" s="588"/>
      <c r="N38" s="588"/>
      <c r="O38" s="588"/>
      <c r="P38" s="588"/>
    </row>
    <row r="39" spans="1:16" ht="12.75">
      <c r="A39" s="100" t="str">
        <f>IF('MONTH 12'!E85&gt;0,"",'MONTH 12'!C85)</f>
        <v>.</v>
      </c>
      <c r="B39" s="101">
        <f>IF('MONTH 12'!E85&gt;=1,"",'MONTH 12'!D85)</f>
        <v>0</v>
      </c>
      <c r="C39" s="37"/>
      <c r="D39" s="37" t="s">
        <v>64</v>
      </c>
      <c r="E39" s="37"/>
      <c r="F39" s="19">
        <f>$F$8+$F$9-$F38</f>
        <v>0</v>
      </c>
      <c r="G39" s="588"/>
      <c r="H39" s="588"/>
      <c r="I39" s="588"/>
      <c r="J39" s="588"/>
      <c r="K39" s="588"/>
      <c r="L39" s="588"/>
      <c r="M39" s="588"/>
      <c r="N39" s="588"/>
      <c r="O39" s="588"/>
      <c r="P39" s="588"/>
    </row>
    <row r="40" spans="1:16" ht="12.75">
      <c r="A40" s="100" t="str">
        <f>IF('MONTH 12'!E86&gt;0,"",'MONTH 12'!C86)</f>
        <v>.</v>
      </c>
      <c r="B40" s="101">
        <f>IF('MONTH 12'!E86&gt;=1,"",'MONTH 12'!D86)</f>
        <v>0</v>
      </c>
      <c r="C40" s="37"/>
      <c r="D40" s="37" t="s">
        <v>65</v>
      </c>
      <c r="E40" s="37"/>
      <c r="F40" s="56">
        <v>0</v>
      </c>
      <c r="G40" s="591">
        <f>'INVESTMENT REGISTER'!K4</f>
        <v>0</v>
      </c>
      <c r="H40" s="588" t="s">
        <v>3</v>
      </c>
      <c r="I40" s="588"/>
      <c r="J40" s="588"/>
      <c r="K40" s="588"/>
      <c r="L40" s="588"/>
      <c r="M40" s="588"/>
      <c r="N40" s="588"/>
      <c r="O40" s="588"/>
      <c r="P40" s="588"/>
    </row>
    <row r="41" spans="1:16" ht="12.75">
      <c r="A41" s="100" t="str">
        <f>IF('MONTH 12'!E87&gt;0,"",'MONTH 12'!C87)</f>
        <v>.</v>
      </c>
      <c r="B41" s="101">
        <f>IF('MONTH 12'!E87&gt;=1,"",'MONTH 12'!D87)</f>
        <v>0</v>
      </c>
      <c r="C41" s="37"/>
      <c r="D41" s="37" t="s">
        <v>66</v>
      </c>
      <c r="E41" s="37"/>
      <c r="F41" s="19">
        <f>SUM(F39:F40)</f>
        <v>0</v>
      </c>
      <c r="G41" s="588"/>
      <c r="H41" s="588" t="s">
        <v>1</v>
      </c>
      <c r="I41" s="588"/>
      <c r="J41" s="588"/>
      <c r="K41" s="588"/>
      <c r="L41" s="588"/>
      <c r="M41" s="588"/>
      <c r="N41" s="588"/>
      <c r="O41" s="588"/>
      <c r="P41" s="588"/>
    </row>
    <row r="42" spans="1:16" ht="12.75">
      <c r="A42" s="100" t="str">
        <f>IF('MONTH 12'!E88&gt;0,"",'MONTH 12'!C88)</f>
        <v>.</v>
      </c>
      <c r="B42" s="101">
        <f>IF('MONTH 12'!E88&gt;=1,"",'MONTH 12'!D88)</f>
        <v>0</v>
      </c>
      <c r="C42" s="37"/>
      <c r="D42" s="37"/>
      <c r="E42" s="37"/>
      <c r="F42" s="44"/>
      <c r="G42" s="588"/>
      <c r="H42" s="590" t="s">
        <v>2</v>
      </c>
      <c r="I42" s="588"/>
      <c r="J42" s="588"/>
      <c r="K42" s="588"/>
      <c r="L42" s="588"/>
      <c r="M42" s="588"/>
      <c r="N42" s="588"/>
      <c r="O42" s="588"/>
      <c r="P42" s="588"/>
    </row>
    <row r="43" spans="1:16" ht="12.75">
      <c r="A43" s="100" t="str">
        <f>IF('MONTH 12'!E89&gt;0,"",'MONTH 12'!C89)</f>
        <v>.</v>
      </c>
      <c r="B43" s="101">
        <f>IF('MONTH 12'!E89&gt;=1,"",'MONTH 12'!D89)</f>
        <v>0</v>
      </c>
      <c r="C43" s="37"/>
      <c r="D43" s="37"/>
      <c r="E43" s="37"/>
      <c r="F43" s="44"/>
      <c r="G43" s="588"/>
      <c r="H43" s="588" t="s">
        <v>4</v>
      </c>
      <c r="I43" s="588"/>
      <c r="J43" s="588"/>
      <c r="K43" s="588"/>
      <c r="L43" s="588"/>
      <c r="M43" s="588"/>
      <c r="N43" s="588"/>
      <c r="O43" s="588"/>
      <c r="P43" s="588"/>
    </row>
    <row r="44" spans="1:16" ht="12.75">
      <c r="A44" s="100" t="str">
        <f>IF('MONTH 12'!E90&gt;0,"",'MONTH 12'!C90)</f>
        <v>.</v>
      </c>
      <c r="B44" s="101">
        <f>IF('MONTH 12'!E90&gt;=1,"",'MONTH 12'!D90)</f>
        <v>0</v>
      </c>
      <c r="D44" s="37" t="s">
        <v>106</v>
      </c>
      <c r="E44" s="37"/>
      <c r="F44" s="19">
        <f>'Base Data'!I9</f>
        <v>0</v>
      </c>
      <c r="G44" s="588"/>
      <c r="H44" s="588"/>
      <c r="I44" s="588"/>
      <c r="J44" s="588"/>
      <c r="K44" s="588"/>
      <c r="L44" s="588"/>
      <c r="M44" s="588"/>
      <c r="N44" s="588"/>
      <c r="O44" s="588"/>
      <c r="P44" s="588"/>
    </row>
    <row r="45" spans="1:16" ht="12.75">
      <c r="A45" s="100" t="str">
        <f>IF('MONTH 12'!E91&gt;0,"",'MONTH 12'!C91)</f>
        <v>.</v>
      </c>
      <c r="B45" s="101">
        <f>IF('MONTH 12'!E91&gt;=1,"",'MONTH 12'!D91)</f>
        <v>0</v>
      </c>
      <c r="D45" s="37" t="s">
        <v>107</v>
      </c>
      <c r="E45" s="37"/>
      <c r="F45" s="19">
        <f>'MONTH 12'!D50</f>
        <v>0</v>
      </c>
      <c r="G45" s="588"/>
      <c r="H45" s="588"/>
      <c r="I45" s="588"/>
      <c r="J45" s="588"/>
      <c r="K45" s="588"/>
      <c r="L45" s="588"/>
      <c r="M45" s="588"/>
      <c r="N45" s="588"/>
      <c r="O45" s="588"/>
      <c r="P45" s="588"/>
    </row>
    <row r="46" spans="1:16" ht="12.75">
      <c r="A46" s="100" t="str">
        <f>IF('MONTH 12'!E92&gt;0,"",'MONTH 12'!C92)</f>
        <v>.</v>
      </c>
      <c r="B46" s="101">
        <f>IF('MONTH 12'!E92&gt;=1,"",'MONTH 12'!D92)</f>
        <v>0</v>
      </c>
      <c r="D46" s="37" t="s">
        <v>108</v>
      </c>
      <c r="E46" s="37"/>
      <c r="F46" s="19">
        <f>'MONTH 12'!D101</f>
        <v>0</v>
      </c>
      <c r="G46" s="588"/>
      <c r="H46" s="588"/>
      <c r="I46" s="588"/>
      <c r="J46" s="588"/>
      <c r="K46" s="588"/>
      <c r="L46" s="588"/>
      <c r="M46" s="588"/>
      <c r="N46" s="588"/>
      <c r="O46" s="588"/>
      <c r="P46" s="588"/>
    </row>
    <row r="47" spans="1:16" ht="12.75">
      <c r="A47" s="100" t="str">
        <f>IF('MONTH 12'!E93&gt;0,"",'MONTH 12'!C93)</f>
        <v>.</v>
      </c>
      <c r="B47" s="101">
        <f>IF('MONTH 12'!E93&gt;=1,"",'MONTH 12'!D93)</f>
        <v>0</v>
      </c>
      <c r="D47" s="37" t="s">
        <v>67</v>
      </c>
      <c r="E47" s="37"/>
      <c r="F47" s="19">
        <f>F44+F45-F46</f>
        <v>0</v>
      </c>
      <c r="G47" s="588"/>
      <c r="H47" s="588"/>
      <c r="I47" s="588"/>
      <c r="J47" s="588"/>
      <c r="K47" s="588"/>
      <c r="L47" s="588"/>
      <c r="M47" s="588"/>
      <c r="N47" s="588"/>
      <c r="O47" s="588"/>
      <c r="P47" s="588"/>
    </row>
    <row r="48" spans="1:16" ht="12.75">
      <c r="A48" s="100" t="str">
        <f>IF('MONTH 12'!E94&gt;0,"",'MONTH 12'!C94)</f>
        <v>.</v>
      </c>
      <c r="B48" s="101">
        <f>IF('MONTH 12'!E94&gt;=1,"",'MONTH 12'!D94)</f>
        <v>0</v>
      </c>
      <c r="D48" s="37" t="s">
        <v>68</v>
      </c>
      <c r="E48" s="37"/>
      <c r="F48" s="19">
        <f>F40</f>
        <v>0</v>
      </c>
      <c r="G48" s="588"/>
      <c r="H48" s="588"/>
      <c r="I48" s="588"/>
      <c r="J48" s="588"/>
      <c r="K48" s="588"/>
      <c r="L48" s="588"/>
      <c r="M48" s="588"/>
      <c r="N48" s="588"/>
      <c r="O48" s="588"/>
      <c r="P48" s="588"/>
    </row>
    <row r="49" spans="1:16" ht="12.75">
      <c r="A49" s="100" t="str">
        <f>IF('MONTH 12'!E95&gt;0,"",'MONTH 12'!C95)</f>
        <v>.</v>
      </c>
      <c r="B49" s="101">
        <f>IF('MONTH 12'!E95&gt;=1,"",'MONTH 12'!D95)</f>
        <v>0</v>
      </c>
      <c r="D49" s="37" t="s">
        <v>66</v>
      </c>
      <c r="E49" s="37"/>
      <c r="F49" s="19">
        <f>F47+F48</f>
        <v>0</v>
      </c>
      <c r="G49" s="588"/>
      <c r="H49" s="588"/>
      <c r="I49" s="588"/>
      <c r="J49" s="588"/>
      <c r="K49" s="588"/>
      <c r="L49" s="588"/>
      <c r="M49" s="588"/>
      <c r="N49" s="588"/>
      <c r="O49" s="588"/>
      <c r="P49" s="588"/>
    </row>
    <row r="50" spans="1:16" ht="12.75">
      <c r="A50" s="100" t="str">
        <f>IF('MONTH 12'!E96&gt;0,"",'MONTH 12'!C96)</f>
        <v>.</v>
      </c>
      <c r="B50" s="101">
        <f>IF('MONTH 12'!E96&gt;=1,"",'MONTH 12'!D96)</f>
        <v>0</v>
      </c>
      <c r="C50" s="37"/>
      <c r="D50" s="37"/>
      <c r="E50" s="37"/>
      <c r="F50" s="50"/>
      <c r="G50" s="588"/>
      <c r="H50" s="588"/>
      <c r="I50" s="588"/>
      <c r="J50" s="588"/>
      <c r="K50" s="588"/>
      <c r="L50" s="588"/>
      <c r="M50" s="588"/>
      <c r="N50" s="588"/>
      <c r="O50" s="588"/>
      <c r="P50" s="588"/>
    </row>
    <row r="51" spans="1:16" ht="12.75">
      <c r="A51" s="100" t="str">
        <f>IF('MONTH 12'!E97&gt;0,"",'MONTH 12'!C97)</f>
        <v>.</v>
      </c>
      <c r="B51" s="101">
        <f>IF('MONTH 12'!E97&gt;=1,"",'MONTH 12'!D97)</f>
        <v>0</v>
      </c>
      <c r="C51" s="37"/>
      <c r="D51" s="51">
        <f>IF($F$41&lt;&gt;$F$49,"DOES NOT BALANCE","")</f>
      </c>
      <c r="E51" s="37"/>
      <c r="F51" s="50"/>
      <c r="G51" s="588"/>
      <c r="H51" s="588"/>
      <c r="I51" s="588"/>
      <c r="J51" s="588"/>
      <c r="K51" s="588"/>
      <c r="L51" s="588"/>
      <c r="M51" s="588"/>
      <c r="N51" s="588"/>
      <c r="O51" s="588"/>
      <c r="P51" s="588"/>
    </row>
    <row r="52" spans="1:16" ht="12.75">
      <c r="A52" s="100" t="str">
        <f>IF('MONTH 12'!E98&gt;0,"",'MONTH 12'!C98)</f>
        <v>.</v>
      </c>
      <c r="B52" s="101">
        <f>IF('MONTH 12'!E98&gt;=1,"",'MONTH 12'!D98)</f>
        <v>0</v>
      </c>
      <c r="C52" s="37"/>
      <c r="D52" s="37"/>
      <c r="E52" s="37"/>
      <c r="F52" s="52"/>
      <c r="G52" s="588"/>
      <c r="H52" s="588"/>
      <c r="I52" s="588"/>
      <c r="J52" s="588"/>
      <c r="K52" s="588"/>
      <c r="L52" s="588"/>
      <c r="M52" s="588"/>
      <c r="N52" s="588"/>
      <c r="O52" s="588"/>
      <c r="P52" s="588"/>
    </row>
    <row r="53" spans="1:16" ht="12.75">
      <c r="A53" s="102"/>
      <c r="B53" s="101">
        <f>SUM(B12:B52)</f>
        <v>0</v>
      </c>
      <c r="C53" s="37"/>
      <c r="D53" s="37"/>
      <c r="E53" s="37"/>
      <c r="F53" s="50"/>
      <c r="G53" s="588"/>
      <c r="H53" s="588"/>
      <c r="I53" s="588"/>
      <c r="J53" s="588"/>
      <c r="K53" s="588"/>
      <c r="L53" s="588"/>
      <c r="M53" s="588"/>
      <c r="N53" s="588"/>
      <c r="O53" s="588"/>
      <c r="P53" s="588"/>
    </row>
    <row r="54" spans="1:16" ht="12.75">
      <c r="A54" s="47"/>
      <c r="B54" s="37"/>
      <c r="C54" s="37"/>
      <c r="D54" s="37"/>
      <c r="E54" s="37"/>
      <c r="F54" s="44"/>
      <c r="G54" s="588"/>
      <c r="H54" s="588"/>
      <c r="I54" s="588"/>
      <c r="J54" s="588"/>
      <c r="K54" s="588"/>
      <c r="L54" s="588"/>
      <c r="M54" s="588"/>
      <c r="N54" s="588"/>
      <c r="O54" s="588"/>
      <c r="P54" s="588"/>
    </row>
    <row r="55" spans="1:16" ht="12.75">
      <c r="A55" s="46" t="s">
        <v>69</v>
      </c>
      <c r="B55" s="879"/>
      <c r="C55" s="879"/>
      <c r="D55" s="879"/>
      <c r="E55" s="879"/>
      <c r="F55" s="44"/>
      <c r="G55" s="588"/>
      <c r="H55" s="588"/>
      <c r="I55" s="588"/>
      <c r="J55" s="588"/>
      <c r="K55" s="588"/>
      <c r="L55" s="588"/>
      <c r="M55" s="588"/>
      <c r="N55" s="588"/>
      <c r="O55" s="588"/>
      <c r="P55" s="588"/>
    </row>
    <row r="56" spans="1:16" ht="12.75">
      <c r="A56" s="46" t="s">
        <v>70</v>
      </c>
      <c r="B56" s="879"/>
      <c r="C56" s="879"/>
      <c r="D56" s="879"/>
      <c r="E56" s="879"/>
      <c r="F56" s="44"/>
      <c r="G56" s="588"/>
      <c r="H56" s="588"/>
      <c r="I56" s="588"/>
      <c r="J56" s="588"/>
      <c r="K56" s="588"/>
      <c r="L56" s="588"/>
      <c r="M56" s="588"/>
      <c r="N56" s="588"/>
      <c r="O56" s="588"/>
      <c r="P56" s="588"/>
    </row>
    <row r="57" spans="1:16" ht="12.75">
      <c r="A57" s="46" t="s">
        <v>71</v>
      </c>
      <c r="B57" s="879"/>
      <c r="C57" s="879"/>
      <c r="D57" s="879"/>
      <c r="E57" s="879"/>
      <c r="F57" s="44"/>
      <c r="G57" s="588"/>
      <c r="H57" s="588"/>
      <c r="I57" s="588"/>
      <c r="J57" s="588"/>
      <c r="K57" s="588"/>
      <c r="L57" s="588"/>
      <c r="M57" s="588"/>
      <c r="N57" s="588"/>
      <c r="O57" s="588"/>
      <c r="P57" s="588"/>
    </row>
    <row r="58" spans="1:16" ht="12.75">
      <c r="A58" s="46" t="s">
        <v>70</v>
      </c>
      <c r="B58" s="879"/>
      <c r="C58" s="879"/>
      <c r="D58" s="879"/>
      <c r="E58" s="879"/>
      <c r="F58" s="44"/>
      <c r="G58" s="588"/>
      <c r="H58" s="588"/>
      <c r="I58" s="588"/>
      <c r="J58" s="588"/>
      <c r="K58" s="588"/>
      <c r="L58" s="588"/>
      <c r="M58" s="588"/>
      <c r="N58" s="588"/>
      <c r="O58" s="588"/>
      <c r="P58" s="588"/>
    </row>
    <row r="59" spans="1:16" ht="13.5" thickBot="1">
      <c r="A59" s="53"/>
      <c r="B59" s="54"/>
      <c r="C59" s="54"/>
      <c r="D59" s="54"/>
      <c r="E59" s="54"/>
      <c r="F59" s="55"/>
      <c r="G59" s="588"/>
      <c r="H59" s="588"/>
      <c r="I59" s="588"/>
      <c r="J59" s="588"/>
      <c r="K59" s="588"/>
      <c r="L59" s="588"/>
      <c r="M59" s="588"/>
      <c r="N59" s="588"/>
      <c r="O59" s="588"/>
      <c r="P59" s="588"/>
    </row>
    <row r="60" spans="1:6" ht="12.75">
      <c r="A60" s="39"/>
      <c r="B60" s="40"/>
      <c r="C60" s="40"/>
      <c r="D60" s="40"/>
      <c r="E60" s="40"/>
      <c r="F60" s="41"/>
    </row>
    <row r="61" spans="1:6" ht="12.75">
      <c r="A61" s="883">
        <f>'Base Data'!C6</f>
        <v>0</v>
      </c>
      <c r="B61" s="884"/>
      <c r="C61" s="884"/>
      <c r="D61" s="884"/>
      <c r="E61" s="884"/>
      <c r="F61" s="885"/>
    </row>
    <row r="62" spans="1:6" ht="15.75">
      <c r="A62" s="58"/>
      <c r="B62" s="179" t="str">
        <f>UPPER('Base Data'!C9&amp;" ACCOUNT")</f>
        <v> ACCOUNT</v>
      </c>
      <c r="C62" s="59"/>
      <c r="D62" s="81"/>
      <c r="E62" s="37"/>
      <c r="F62" s="44"/>
    </row>
    <row r="63" spans="1:6" ht="12.75">
      <c r="A63" s="861" t="s">
        <v>103</v>
      </c>
      <c r="B63" s="862"/>
      <c r="C63" s="862"/>
      <c r="D63" s="862"/>
      <c r="E63" s="433" t="str">
        <f>C6</f>
        <v>June</v>
      </c>
      <c r="F63" s="429">
        <f>D6</f>
        <v>2011</v>
      </c>
    </row>
    <row r="64" spans="1:6" ht="12.75">
      <c r="A64" s="861"/>
      <c r="B64" s="862"/>
      <c r="C64" s="59"/>
      <c r="D64" s="60"/>
      <c r="E64" s="884"/>
      <c r="F64" s="886"/>
    </row>
    <row r="65" spans="1:6" ht="13.5" thickBot="1">
      <c r="A65" s="53"/>
      <c r="B65" s="54"/>
      <c r="C65" s="54"/>
      <c r="D65" s="54"/>
      <c r="E65" s="54"/>
      <c r="F65" s="55"/>
    </row>
    <row r="66" spans="1:6" ht="19.5" customHeight="1" thickBot="1">
      <c r="A66" s="61" t="s">
        <v>42</v>
      </c>
      <c r="B66" s="62" t="str">
        <f>E63</f>
        <v>June</v>
      </c>
      <c r="C66" s="17" t="s">
        <v>104</v>
      </c>
      <c r="D66" s="61" t="s">
        <v>53</v>
      </c>
      <c r="E66" s="62" t="str">
        <f>E63</f>
        <v>June</v>
      </c>
      <c r="F66" s="17" t="s">
        <v>104</v>
      </c>
    </row>
    <row r="67" spans="1:6" ht="12.75">
      <c r="A67" s="63" t="str">
        <f>'Base Data'!H13</f>
        <v>Bank Interest</v>
      </c>
      <c r="B67" s="64">
        <f>'MONTH 12'!G$48</f>
        <v>0</v>
      </c>
      <c r="C67" s="18">
        <f>'MONTH 12'!G$50</f>
        <v>0</v>
      </c>
      <c r="D67" s="63" t="str">
        <f>'Base Data'!J13</f>
        <v>Bank Fees &amp; Taxes</v>
      </c>
      <c r="E67" s="64">
        <f>'MONTH 12'!F$99</f>
        <v>0</v>
      </c>
      <c r="F67" s="18">
        <f>'MONTH 12'!F$101</f>
        <v>0</v>
      </c>
    </row>
    <row r="68" spans="1:6" ht="12.75">
      <c r="A68" s="65">
        <f>'Base Data'!H14</f>
        <v>0</v>
      </c>
      <c r="B68" s="38">
        <f>'MONTH 12'!H$48</f>
        <v>0</v>
      </c>
      <c r="C68" s="19">
        <f>'MONTH 12'!H$50</f>
        <v>0</v>
      </c>
      <c r="D68" s="65">
        <f>'Base Data'!J14</f>
        <v>0</v>
      </c>
      <c r="E68" s="38">
        <f>'MONTH 12'!G$99</f>
        <v>0</v>
      </c>
      <c r="F68" s="19">
        <f>'MONTH 12'!G$101</f>
        <v>0</v>
      </c>
    </row>
    <row r="69" spans="1:6" ht="12.75">
      <c r="A69" s="65">
        <f>'Base Data'!H15</f>
        <v>0</v>
      </c>
      <c r="B69" s="38">
        <f>'MONTH 12'!I$48</f>
        <v>0</v>
      </c>
      <c r="C69" s="19">
        <f>'MONTH 12'!I$50</f>
        <v>0</v>
      </c>
      <c r="D69" s="65">
        <f>'Base Data'!J15</f>
        <v>0</v>
      </c>
      <c r="E69" s="38">
        <f>'MONTH 12'!H$99</f>
        <v>0</v>
      </c>
      <c r="F69" s="19">
        <f>'MONTH 12'!H$101</f>
        <v>0</v>
      </c>
    </row>
    <row r="70" spans="1:6" ht="12.75">
      <c r="A70" s="65">
        <f>'Base Data'!H16</f>
        <v>0</v>
      </c>
      <c r="B70" s="38">
        <f>'MONTH 12'!J$48</f>
        <v>0</v>
      </c>
      <c r="C70" s="19">
        <f>'MONTH 12'!J$50</f>
        <v>0</v>
      </c>
      <c r="D70" s="65">
        <f>'Base Data'!J16</f>
        <v>0</v>
      </c>
      <c r="E70" s="38">
        <f>'MONTH 12'!I$99</f>
        <v>0</v>
      </c>
      <c r="F70" s="19">
        <f>'MONTH 12'!I$101</f>
        <v>0</v>
      </c>
    </row>
    <row r="71" spans="1:6" ht="12.75">
      <c r="A71" s="65">
        <f>'Base Data'!H17</f>
        <v>0</v>
      </c>
      <c r="B71" s="38">
        <f>'MONTH 12'!K$48</f>
        <v>0</v>
      </c>
      <c r="C71" s="19">
        <f>'MONTH 12'!K$50</f>
        <v>0</v>
      </c>
      <c r="D71" s="65">
        <f>'Base Data'!J17</f>
        <v>0</v>
      </c>
      <c r="E71" s="38">
        <f>'MONTH 12'!J$99</f>
        <v>0</v>
      </c>
      <c r="F71" s="19">
        <f>'MONTH 12'!J$101</f>
        <v>0</v>
      </c>
    </row>
    <row r="72" spans="1:6" ht="12.75">
      <c r="A72" s="65">
        <f>'Base Data'!H18</f>
        <v>0</v>
      </c>
      <c r="B72" s="38">
        <f>'MONTH 12'!L$48</f>
        <v>0</v>
      </c>
      <c r="C72" s="19">
        <f>'MONTH 12'!L$50</f>
        <v>0</v>
      </c>
      <c r="D72" s="65">
        <f>'Base Data'!J18</f>
        <v>0</v>
      </c>
      <c r="E72" s="38">
        <f>'MONTH 12'!K$99</f>
        <v>0</v>
      </c>
      <c r="F72" s="19">
        <f>'MONTH 12'!K$101</f>
        <v>0</v>
      </c>
    </row>
    <row r="73" spans="1:6" ht="12.75">
      <c r="A73" s="65">
        <f>'Base Data'!H19</f>
        <v>0</v>
      </c>
      <c r="B73" s="38">
        <f>'MONTH 12'!M$48</f>
        <v>0</v>
      </c>
      <c r="C73" s="19">
        <f>'MONTH 12'!M$50</f>
        <v>0</v>
      </c>
      <c r="D73" s="65">
        <f>'Base Data'!J19</f>
        <v>0</v>
      </c>
      <c r="E73" s="38">
        <f>'MONTH 12'!L$99</f>
        <v>0</v>
      </c>
      <c r="F73" s="19">
        <f>'MONTH 12'!L$101</f>
        <v>0</v>
      </c>
    </row>
    <row r="74" spans="1:6" ht="12.75">
      <c r="A74" s="65">
        <f>'Base Data'!H20</f>
        <v>0</v>
      </c>
      <c r="B74" s="38">
        <f>'MONTH 12'!N$48</f>
        <v>0</v>
      </c>
      <c r="C74" s="19">
        <f>'MONTH 12'!N$50</f>
        <v>0</v>
      </c>
      <c r="D74" s="65">
        <f>'Base Data'!J20</f>
        <v>0</v>
      </c>
      <c r="E74" s="38">
        <f>'MONTH 12'!M$99</f>
        <v>0</v>
      </c>
      <c r="F74" s="19">
        <f>'MONTH 12'!M$101</f>
        <v>0</v>
      </c>
    </row>
    <row r="75" spans="1:6" ht="12.75">
      <c r="A75" s="65">
        <f>'Base Data'!H21</f>
        <v>0</v>
      </c>
      <c r="B75" s="38">
        <f>'MONTH 12'!O$48</f>
        <v>0</v>
      </c>
      <c r="C75" s="19">
        <f>'MONTH 12'!O$50</f>
        <v>0</v>
      </c>
      <c r="D75" s="65">
        <f>'Base Data'!J21</f>
        <v>0</v>
      </c>
      <c r="E75" s="38">
        <f>'MONTH 12'!N$99</f>
        <v>0</v>
      </c>
      <c r="F75" s="19">
        <f>'MONTH 12'!N$101</f>
        <v>0</v>
      </c>
    </row>
    <row r="76" spans="1:6" ht="12.75">
      <c r="A76" s="65">
        <f>'Base Data'!H22</f>
        <v>0</v>
      </c>
      <c r="B76" s="38">
        <f>'MONTH 12'!P$48</f>
        <v>0</v>
      </c>
      <c r="C76" s="19">
        <f>'MONTH 12'!P$50</f>
        <v>0</v>
      </c>
      <c r="D76" s="65">
        <f>'Base Data'!J22</f>
        <v>0</v>
      </c>
      <c r="E76" s="38">
        <f>'MONTH 12'!O$99</f>
        <v>0</v>
      </c>
      <c r="F76" s="19">
        <f>'MONTH 12'!O$101</f>
        <v>0</v>
      </c>
    </row>
    <row r="77" spans="1:6" ht="12.75">
      <c r="A77" s="65">
        <f>'Base Data'!H23</f>
        <v>0</v>
      </c>
      <c r="B77" s="38">
        <f>'MONTH 12'!Q$48</f>
        <v>0</v>
      </c>
      <c r="C77" s="19">
        <f>'MONTH 12'!Q$50</f>
        <v>0</v>
      </c>
      <c r="D77" s="65">
        <f>'Base Data'!J23</f>
        <v>0</v>
      </c>
      <c r="E77" s="38">
        <f>'MONTH 12'!P$99</f>
        <v>0</v>
      </c>
      <c r="F77" s="19">
        <f>'MONTH 12'!P$101</f>
        <v>0</v>
      </c>
    </row>
    <row r="78" spans="1:6" ht="12.75">
      <c r="A78" s="65">
        <f>'Base Data'!H24</f>
        <v>0</v>
      </c>
      <c r="B78" s="38">
        <f>'MONTH 12'!R$48</f>
        <v>0</v>
      </c>
      <c r="C78" s="19">
        <f>'MONTH 12'!R$50</f>
        <v>0</v>
      </c>
      <c r="D78" s="65">
        <f>'Base Data'!J24</f>
        <v>0</v>
      </c>
      <c r="E78" s="38">
        <f>'MONTH 12'!Q$99</f>
        <v>0</v>
      </c>
      <c r="F78" s="19">
        <f>'MONTH 12'!Q$101</f>
        <v>0</v>
      </c>
    </row>
    <row r="79" spans="1:6" ht="12.75">
      <c r="A79" s="65">
        <f>'Base Data'!H25</f>
        <v>0</v>
      </c>
      <c r="B79" s="38">
        <f>'MONTH 12'!S$48</f>
        <v>0</v>
      </c>
      <c r="C79" s="19">
        <f>'MONTH 12'!S$50</f>
        <v>0</v>
      </c>
      <c r="D79" s="65">
        <f>'Base Data'!J25</f>
        <v>0</v>
      </c>
      <c r="E79" s="38">
        <f>'MONTH 12'!R$99</f>
        <v>0</v>
      </c>
      <c r="F79" s="19">
        <f>'MONTH 12'!R$101</f>
        <v>0</v>
      </c>
    </row>
    <row r="80" spans="1:6" ht="12.75">
      <c r="A80" s="65">
        <f>'Base Data'!H26</f>
        <v>0</v>
      </c>
      <c r="B80" s="38">
        <f>'MONTH 12'!T$48</f>
        <v>0</v>
      </c>
      <c r="C80" s="19">
        <f>'MONTH 12'!T$50</f>
        <v>0</v>
      </c>
      <c r="D80" s="65">
        <f>'Base Data'!J26</f>
        <v>0</v>
      </c>
      <c r="E80" s="38">
        <f>'MONTH 12'!S$99</f>
        <v>0</v>
      </c>
      <c r="F80" s="19">
        <f>'MONTH 12'!S$101</f>
        <v>0</v>
      </c>
    </row>
    <row r="81" spans="1:6" ht="12.75">
      <c r="A81" s="65">
        <f>'Base Data'!H27</f>
        <v>0</v>
      </c>
      <c r="B81" s="38">
        <f>'MONTH 12'!U$48</f>
        <v>0</v>
      </c>
      <c r="C81" s="19">
        <f>'MONTH 12'!U$50</f>
        <v>0</v>
      </c>
      <c r="D81" s="65">
        <f>'Base Data'!J27</f>
        <v>0</v>
      </c>
      <c r="E81" s="38">
        <f>'MONTH 12'!T$99</f>
        <v>0</v>
      </c>
      <c r="F81" s="19">
        <f>'MONTH 12'!T$101</f>
        <v>0</v>
      </c>
    </row>
    <row r="82" spans="1:6" ht="12.75">
      <c r="A82" s="65">
        <f>'Base Data'!H28</f>
        <v>0</v>
      </c>
      <c r="B82" s="38">
        <f>'MONTH 12'!V$48</f>
        <v>0</v>
      </c>
      <c r="C82" s="19">
        <f>'MONTH 12'!V$50</f>
        <v>0</v>
      </c>
      <c r="D82" s="652">
        <f>'Base Data'!J28</f>
        <v>0</v>
      </c>
      <c r="E82" s="38">
        <f>'MONTH 12'!U$99</f>
        <v>0</v>
      </c>
      <c r="F82" s="19">
        <f>'MONTH 12'!U$101</f>
        <v>0</v>
      </c>
    </row>
    <row r="83" spans="1:6" ht="12.75">
      <c r="A83" s="65">
        <f>'Base Data'!H29</f>
        <v>0</v>
      </c>
      <c r="B83" s="38">
        <f>'MONTH 12'!W$48</f>
        <v>0</v>
      </c>
      <c r="C83" s="19">
        <f>'MONTH 12'!W$50</f>
        <v>0</v>
      </c>
      <c r="D83" s="65">
        <f>'Base Data'!J29</f>
        <v>0</v>
      </c>
      <c r="E83" s="38">
        <f>'MONTH 12'!V$99</f>
        <v>0</v>
      </c>
      <c r="F83" s="19">
        <f>'MONTH 12'!V$101</f>
        <v>0</v>
      </c>
    </row>
    <row r="84" spans="1:6" ht="12.75">
      <c r="A84" s="65">
        <f>'Base Data'!H30</f>
        <v>0</v>
      </c>
      <c r="B84" s="38">
        <f>'MONTH 12'!X$48</f>
        <v>0</v>
      </c>
      <c r="C84" s="19">
        <f>'MONTH 12'!X$50</f>
        <v>0</v>
      </c>
      <c r="D84" s="65">
        <f>'Base Data'!J30</f>
        <v>0</v>
      </c>
      <c r="E84" s="38">
        <f>'MONTH 12'!W$99</f>
        <v>0</v>
      </c>
      <c r="F84" s="19">
        <f>'MONTH 12'!W$101</f>
        <v>0</v>
      </c>
    </row>
    <row r="85" spans="1:6" ht="12.75">
      <c r="A85" s="65">
        <f>'Base Data'!H31</f>
        <v>0</v>
      </c>
      <c r="B85" s="38">
        <f>'MONTH 12'!Y$48</f>
        <v>0</v>
      </c>
      <c r="C85" s="19">
        <f>'MONTH 12'!Y$50</f>
        <v>0</v>
      </c>
      <c r="D85" s="65">
        <f>'Base Data'!J31</f>
        <v>0</v>
      </c>
      <c r="E85" s="38">
        <f>'MONTH 12'!X$99</f>
        <v>0</v>
      </c>
      <c r="F85" s="19">
        <f>'MONTH 12'!X$101</f>
        <v>0</v>
      </c>
    </row>
    <row r="86" spans="1:6" ht="12.75">
      <c r="A86" s="65">
        <f>'Base Data'!H32</f>
        <v>0</v>
      </c>
      <c r="B86" s="38">
        <f>'MONTH 12'!Z$48</f>
        <v>0</v>
      </c>
      <c r="C86" s="19">
        <f>'MONTH 12'!Z$50</f>
        <v>0</v>
      </c>
      <c r="D86" s="65">
        <f>'Base Data'!J32</f>
        <v>0</v>
      </c>
      <c r="E86" s="38">
        <f>'MONTH 12'!Y$99</f>
        <v>0</v>
      </c>
      <c r="F86" s="19">
        <f>'MONTH 12'!Y$101</f>
        <v>0</v>
      </c>
    </row>
    <row r="87" spans="1:6" ht="13.5" thickBot="1">
      <c r="A87" s="47"/>
      <c r="B87" s="66"/>
      <c r="C87" s="66"/>
      <c r="D87" s="898"/>
      <c r="E87" s="894"/>
      <c r="F87" s="895"/>
    </row>
    <row r="88" spans="1:6" ht="24.75" customHeight="1" thickBot="1">
      <c r="A88" s="69" t="s">
        <v>72</v>
      </c>
      <c r="B88" s="70">
        <f>SUM(B67:B87)</f>
        <v>0</v>
      </c>
      <c r="C88" s="21">
        <f>SUM(C67:C87)</f>
        <v>0</v>
      </c>
      <c r="D88" s="69" t="s">
        <v>78</v>
      </c>
      <c r="E88" s="70">
        <f>SUM(E67:E87)</f>
        <v>0</v>
      </c>
      <c r="F88" s="21">
        <f>SUM(F67:F87)</f>
        <v>0</v>
      </c>
    </row>
    <row r="89" spans="1:6" ht="12.75">
      <c r="A89" s="47"/>
      <c r="B89" s="66"/>
      <c r="C89" s="66"/>
      <c r="D89" s="37"/>
      <c r="E89" s="66"/>
      <c r="F89" s="44"/>
    </row>
    <row r="90" spans="1:6" ht="12.75">
      <c r="A90" s="47"/>
      <c r="B90" s="66"/>
      <c r="C90" s="66"/>
      <c r="D90" s="37"/>
      <c r="E90" s="66"/>
      <c r="F90" s="44"/>
    </row>
    <row r="91" spans="1:6" ht="12.75">
      <c r="A91" s="46" t="s">
        <v>69</v>
      </c>
      <c r="B91" s="860"/>
      <c r="C91" s="860"/>
      <c r="D91" s="860"/>
      <c r="E91" s="860"/>
      <c r="F91" s="44"/>
    </row>
    <row r="92" spans="1:6" ht="12.75">
      <c r="A92" s="46" t="s">
        <v>70</v>
      </c>
      <c r="B92" s="860"/>
      <c r="C92" s="860"/>
      <c r="D92" s="860"/>
      <c r="E92" s="860"/>
      <c r="F92" s="44"/>
    </row>
    <row r="93" spans="1:6" ht="12.75">
      <c r="A93" s="46" t="s">
        <v>71</v>
      </c>
      <c r="B93" s="860"/>
      <c r="C93" s="860"/>
      <c r="D93" s="860"/>
      <c r="E93" s="860"/>
      <c r="F93" s="44"/>
    </row>
    <row r="94" spans="1:6" ht="12.75">
      <c r="A94" s="46" t="s">
        <v>70</v>
      </c>
      <c r="B94" s="860"/>
      <c r="C94" s="860"/>
      <c r="D94" s="860"/>
      <c r="E94" s="860"/>
      <c r="F94" s="44"/>
    </row>
    <row r="95" spans="1:6" ht="12.75">
      <c r="A95" s="47"/>
      <c r="B95" s="79"/>
      <c r="C95" s="79"/>
      <c r="D95" s="37"/>
      <c r="E95" s="79"/>
      <c r="F95" s="44"/>
    </row>
    <row r="96" spans="1:6" ht="12.75">
      <c r="A96" s="47"/>
      <c r="B96" s="79"/>
      <c r="C96" s="79"/>
      <c r="D96" s="79"/>
      <c r="E96" s="79"/>
      <c r="F96" s="44"/>
    </row>
    <row r="97" spans="1:6" ht="12.75">
      <c r="A97" s="47"/>
      <c r="B97" s="79"/>
      <c r="C97" s="79"/>
      <c r="D97" s="79"/>
      <c r="E97" s="79"/>
      <c r="F97" s="44"/>
    </row>
    <row r="98" spans="1:6" ht="13.5" thickBot="1">
      <c r="A98" s="53"/>
      <c r="B98" s="54"/>
      <c r="C98" s="54"/>
      <c r="D98" s="54"/>
      <c r="E98" s="54"/>
      <c r="F98" s="80"/>
    </row>
  </sheetData>
  <sheetProtection password="C49E" sheet="1" objects="1" scenarios="1" selectLockedCells="1"/>
  <mergeCells count="18">
    <mergeCell ref="B56:E56"/>
    <mergeCell ref="H4:L19"/>
    <mergeCell ref="H21:N31"/>
    <mergeCell ref="A64:B64"/>
    <mergeCell ref="A61:F61"/>
    <mergeCell ref="A63:D63"/>
    <mergeCell ref="H33:L33"/>
    <mergeCell ref="E64:F64"/>
    <mergeCell ref="B94:E94"/>
    <mergeCell ref="D87:F87"/>
    <mergeCell ref="B93:E93"/>
    <mergeCell ref="B91:E91"/>
    <mergeCell ref="B92:E92"/>
    <mergeCell ref="A2:F2"/>
    <mergeCell ref="A4:F4"/>
    <mergeCell ref="B57:E57"/>
    <mergeCell ref="B58:E58"/>
    <mergeCell ref="B55:E55"/>
  </mergeCells>
  <conditionalFormatting sqref="B12:B52">
    <cfRule type="cellIs" priority="1" dxfId="1" operator="lessThan" stopIfTrue="1">
      <formula>1</formula>
    </cfRule>
  </conditionalFormatting>
  <conditionalFormatting sqref="B67:C86 E67:F86">
    <cfRule type="cellIs" priority="2" dxfId="0" operator="equal" stopIfTrue="1">
      <formula>0</formula>
    </cfRule>
  </conditionalFormatting>
  <hyperlinks>
    <hyperlink ref="H33:L33" location="MonthlyHelp!A1" display="Click here to go to a more detailed help screen"/>
  </hyperlinks>
  <printOptions/>
  <pageMargins left="0.1968503937007874" right="0.1968503937007874" top="0.3937007874015748" bottom="0.3937007874015748" header="0.5118110236220472" footer="0.5118110236220472"/>
  <pageSetup horizontalDpi="600" verticalDpi="600" orientation="portrait" paperSize="9" scale="99" r:id="rId2"/>
  <rowBreaks count="2" manualBreakCount="2">
    <brk id="59" max="255" man="1"/>
    <brk id="120" max="255" man="1"/>
  </rowBreaks>
  <drawing r:id="rId1"/>
</worksheet>
</file>

<file path=xl/worksheets/sheet34.xml><?xml version="1.0" encoding="utf-8"?>
<worksheet xmlns="http://schemas.openxmlformats.org/spreadsheetml/2006/main" xmlns:r="http://schemas.openxmlformats.org/officeDocument/2006/relationships">
  <sheetPr codeName="Sheet33">
    <pageSetUpPr fitToPage="1"/>
  </sheetPr>
  <dimension ref="A1:W68"/>
  <sheetViews>
    <sheetView showGridLines="0" showRowColHeaders="0" showZeros="0" zoomScale="75" zoomScaleNormal="75" zoomScalePageLayoutView="0" workbookViewId="0" topLeftCell="E1">
      <selection activeCell="U31" sqref="U31"/>
    </sheetView>
  </sheetViews>
  <sheetFormatPr defaultColWidth="9.140625" defaultRowHeight="12.75"/>
  <cols>
    <col min="1" max="1" width="19.140625" style="9" customWidth="1"/>
    <col min="2" max="2" width="16.7109375" style="10" customWidth="1"/>
    <col min="3" max="21" width="16.7109375" style="9" customWidth="1"/>
    <col min="22" max="22" width="13.8515625" style="9" customWidth="1"/>
    <col min="23" max="16384" width="9.140625" style="9" customWidth="1"/>
  </cols>
  <sheetData>
    <row r="1" spans="1:23" ht="18">
      <c r="A1" s="381"/>
      <c r="B1" s="911">
        <f>'Base Data'!$C$6</f>
        <v>0</v>
      </c>
      <c r="C1" s="912"/>
      <c r="D1" s="912"/>
      <c r="E1" s="912"/>
      <c r="F1" s="600" t="str">
        <f>UPPER('Base Data'!C9&amp;" ACCOUNT")</f>
        <v> ACCOUNT</v>
      </c>
      <c r="G1" s="382"/>
      <c r="H1" s="382"/>
      <c r="I1" s="382"/>
      <c r="J1" s="382"/>
      <c r="K1" s="382"/>
      <c r="L1" s="382"/>
      <c r="M1" s="382"/>
      <c r="N1" s="911">
        <f>'Base Data'!$C$6</f>
        <v>0</v>
      </c>
      <c r="O1" s="912"/>
      <c r="P1" s="912"/>
      <c r="Q1" s="912"/>
      <c r="R1" s="600" t="str">
        <f>UPPER('Base Data'!C9&amp;" ACCOUNT")</f>
        <v> ACCOUNT</v>
      </c>
      <c r="S1" s="382"/>
      <c r="T1" s="382"/>
      <c r="U1" s="382"/>
      <c r="V1" s="382"/>
      <c r="W1" s="402"/>
    </row>
    <row r="2" spans="1:23" ht="18">
      <c r="A2" s="385"/>
      <c r="B2" s="386" t="s">
        <v>73</v>
      </c>
      <c r="C2" s="387"/>
      <c r="D2" s="388"/>
      <c r="E2" s="388"/>
      <c r="F2" s="388"/>
      <c r="G2" s="388"/>
      <c r="H2" s="388"/>
      <c r="I2" s="388"/>
      <c r="J2" s="388"/>
      <c r="K2" s="388"/>
      <c r="L2" s="388"/>
      <c r="M2" s="388"/>
      <c r="N2" s="386" t="s">
        <v>73</v>
      </c>
      <c r="O2" s="387"/>
      <c r="P2" s="388"/>
      <c r="Q2" s="388"/>
      <c r="R2" s="388"/>
      <c r="S2" s="388"/>
      <c r="T2" s="388"/>
      <c r="U2" s="388"/>
      <c r="V2" s="388"/>
      <c r="W2" s="399"/>
    </row>
    <row r="3" spans="1:23" ht="18">
      <c r="A3" s="385"/>
      <c r="B3" s="395">
        <f>'Base Data'!$C$7</f>
        <v>2010</v>
      </c>
      <c r="C3" s="388"/>
      <c r="D3" s="388"/>
      <c r="E3" s="388"/>
      <c r="F3" s="388"/>
      <c r="G3" s="388"/>
      <c r="H3" s="388"/>
      <c r="I3" s="388"/>
      <c r="J3" s="388"/>
      <c r="K3" s="388"/>
      <c r="L3" s="388"/>
      <c r="M3" s="388"/>
      <c r="N3" s="617">
        <f>'Base Data'!C7</f>
        <v>2010</v>
      </c>
      <c r="O3" s="615">
        <f>'Base Data'!D7</f>
        <v>2011</v>
      </c>
      <c r="P3" s="388"/>
      <c r="Q3" s="388"/>
      <c r="R3" s="388"/>
      <c r="S3" s="388"/>
      <c r="T3" s="388"/>
      <c r="U3" s="388"/>
      <c r="V3" s="388"/>
      <c r="W3" s="399"/>
    </row>
    <row r="4" spans="1:23" ht="18.75" thickBot="1">
      <c r="A4" s="385"/>
      <c r="B4" s="387" t="s">
        <v>42</v>
      </c>
      <c r="C4" s="388"/>
      <c r="D4" s="388"/>
      <c r="E4" s="388"/>
      <c r="F4" s="388"/>
      <c r="G4" s="388"/>
      <c r="H4" s="388"/>
      <c r="I4" s="388"/>
      <c r="J4" s="388"/>
      <c r="K4" s="388"/>
      <c r="L4" s="388"/>
      <c r="M4" s="388"/>
      <c r="N4" s="387" t="s">
        <v>42</v>
      </c>
      <c r="O4" s="388"/>
      <c r="P4" s="388"/>
      <c r="Q4" s="388"/>
      <c r="R4" s="388"/>
      <c r="S4" s="388"/>
      <c r="T4" s="388"/>
      <c r="U4" s="388"/>
      <c r="V4" s="388"/>
      <c r="W4" s="399"/>
    </row>
    <row r="5" spans="1:23" ht="12.75" customHeight="1">
      <c r="A5" s="909" t="s">
        <v>43</v>
      </c>
      <c r="B5" s="358">
        <v>1</v>
      </c>
      <c r="C5" s="359">
        <v>2</v>
      </c>
      <c r="D5" s="359">
        <v>3</v>
      </c>
      <c r="E5" s="359">
        <v>4</v>
      </c>
      <c r="F5" s="359">
        <v>5</v>
      </c>
      <c r="G5" s="359">
        <v>6</v>
      </c>
      <c r="H5" s="359">
        <v>7</v>
      </c>
      <c r="I5" s="359">
        <v>8</v>
      </c>
      <c r="J5" s="359">
        <v>9</v>
      </c>
      <c r="K5" s="359">
        <v>10</v>
      </c>
      <c r="L5" s="359">
        <v>11</v>
      </c>
      <c r="M5" s="359">
        <v>12</v>
      </c>
      <c r="N5" s="359">
        <v>13</v>
      </c>
      <c r="O5" s="359">
        <v>14</v>
      </c>
      <c r="P5" s="359">
        <v>15</v>
      </c>
      <c r="Q5" s="359">
        <v>16</v>
      </c>
      <c r="R5" s="359">
        <v>17</v>
      </c>
      <c r="S5" s="359">
        <v>18</v>
      </c>
      <c r="T5" s="359">
        <v>19</v>
      </c>
      <c r="U5" s="371">
        <v>20</v>
      </c>
      <c r="V5" s="375" t="s">
        <v>159</v>
      </c>
      <c r="W5" s="399"/>
    </row>
    <row r="6" spans="1:23" ht="12.75" customHeight="1" thickBot="1">
      <c r="A6" s="910"/>
      <c r="B6" s="366" t="str">
        <f>'Base Data'!$G13</f>
        <v>INTEREST</v>
      </c>
      <c r="C6" s="366">
        <f>'Base Data'!$G14</f>
        <v>0</v>
      </c>
      <c r="D6" s="366">
        <f>'Base Data'!$G15</f>
        <v>0</v>
      </c>
      <c r="E6" s="366">
        <f>'Base Data'!$G16</f>
        <v>0</v>
      </c>
      <c r="F6" s="366">
        <f>'Base Data'!G17</f>
        <v>0</v>
      </c>
      <c r="G6" s="366">
        <f>'Base Data'!G18</f>
        <v>0</v>
      </c>
      <c r="H6" s="366">
        <f>'Base Data'!G19</f>
        <v>0</v>
      </c>
      <c r="I6" s="366">
        <f>'Base Data'!G20</f>
        <v>0</v>
      </c>
      <c r="J6" s="366">
        <f>'Base Data'!G21</f>
        <v>0</v>
      </c>
      <c r="K6" s="366">
        <f>'Base Data'!$G22</f>
        <v>0</v>
      </c>
      <c r="L6" s="366">
        <f>'Base Data'!$G23</f>
        <v>0</v>
      </c>
      <c r="M6" s="366">
        <f>'Base Data'!$G24</f>
        <v>0</v>
      </c>
      <c r="N6" s="366">
        <f>'Base Data'!$G25</f>
        <v>0</v>
      </c>
      <c r="O6" s="366">
        <f>'Base Data'!$G26</f>
        <v>0</v>
      </c>
      <c r="P6" s="366">
        <f>'Base Data'!$G27</f>
        <v>0</v>
      </c>
      <c r="Q6" s="366">
        <f>'Base Data'!$G28</f>
        <v>0</v>
      </c>
      <c r="R6" s="366">
        <f>'Base Data'!$G29</f>
        <v>0</v>
      </c>
      <c r="S6" s="366">
        <f>'Base Data'!$G30</f>
        <v>0</v>
      </c>
      <c r="T6" s="366">
        <f>'Base Data'!$G31</f>
        <v>0</v>
      </c>
      <c r="U6" s="372">
        <f>'Base Data'!$G32</f>
        <v>0</v>
      </c>
      <c r="V6" s="376" t="s">
        <v>43</v>
      </c>
      <c r="W6" s="399"/>
    </row>
    <row r="7" spans="1:23" ht="12.75" customHeight="1">
      <c r="A7" s="369" t="str">
        <f>'Base Data'!C11</f>
        <v>July</v>
      </c>
      <c r="B7" s="367">
        <f>'MONTH 1'!G$48</f>
        <v>0</v>
      </c>
      <c r="C7" s="365">
        <f>'MONTH 1'!H$48</f>
        <v>0</v>
      </c>
      <c r="D7" s="365">
        <f>'MONTH 1'!I$48</f>
        <v>0</v>
      </c>
      <c r="E7" s="365">
        <f>'MONTH 1'!J$48</f>
        <v>0</v>
      </c>
      <c r="F7" s="365">
        <f>'MONTH 1'!K$48</f>
        <v>0</v>
      </c>
      <c r="G7" s="365">
        <f>'MONTH 1'!L$48</f>
        <v>0</v>
      </c>
      <c r="H7" s="365">
        <f>'MONTH 1'!M$48</f>
        <v>0</v>
      </c>
      <c r="I7" s="365">
        <f>'MONTH 1'!N$48</f>
        <v>0</v>
      </c>
      <c r="J7" s="365">
        <f>'MONTH 1'!O$48</f>
        <v>0</v>
      </c>
      <c r="K7" s="365">
        <f>'MONTH 1'!P$48</f>
        <v>0</v>
      </c>
      <c r="L7" s="365">
        <f>'MONTH 1'!Q$48</f>
        <v>0</v>
      </c>
      <c r="M7" s="365">
        <f>'MONTH 1'!R$48</f>
        <v>0</v>
      </c>
      <c r="N7" s="365">
        <f>'MONTH 1'!S$48</f>
        <v>0</v>
      </c>
      <c r="O7" s="365">
        <f>'MONTH 1'!T$48</f>
        <v>0</v>
      </c>
      <c r="P7" s="365">
        <f>'MONTH 1'!U$48</f>
        <v>0</v>
      </c>
      <c r="Q7" s="365">
        <f>'MONTH 1'!V$48</f>
        <v>0</v>
      </c>
      <c r="R7" s="365">
        <f>'MONTH 1'!W$48</f>
        <v>0</v>
      </c>
      <c r="S7" s="365">
        <f>'MONTH 1'!X$48</f>
        <v>0</v>
      </c>
      <c r="T7" s="365">
        <f>'MONTH 1'!Y$48</f>
        <v>0</v>
      </c>
      <c r="U7" s="373">
        <f>'MONTH 1'!Z$48</f>
        <v>0</v>
      </c>
      <c r="V7" s="377">
        <f aca="true" t="shared" si="0" ref="V7:V18">SUM(B7:U7)</f>
        <v>0</v>
      </c>
      <c r="W7" s="399"/>
    </row>
    <row r="8" spans="1:23" ht="12.75" customHeight="1">
      <c r="A8" s="370" t="str">
        <f>'Base Data'!C12</f>
        <v>August</v>
      </c>
      <c r="B8" s="368">
        <f>'MONTH 2'!G48</f>
        <v>0</v>
      </c>
      <c r="C8" s="96">
        <f>'MONTH 2'!H48</f>
        <v>0</v>
      </c>
      <c r="D8" s="96">
        <f>'MONTH 2'!I48</f>
        <v>0</v>
      </c>
      <c r="E8" s="96">
        <f>'MONTH 2'!J48</f>
        <v>0</v>
      </c>
      <c r="F8" s="96">
        <f>'MONTH 2'!K48</f>
        <v>0</v>
      </c>
      <c r="G8" s="96">
        <f>'MONTH 2'!L48</f>
        <v>0</v>
      </c>
      <c r="H8" s="96">
        <f>'MONTH 2'!M48</f>
        <v>0</v>
      </c>
      <c r="I8" s="96">
        <f>'MONTH 2'!N48</f>
        <v>0</v>
      </c>
      <c r="J8" s="96">
        <f>'MONTH 2'!O48</f>
        <v>0</v>
      </c>
      <c r="K8" s="96">
        <f>'MONTH 2'!P48</f>
        <v>0</v>
      </c>
      <c r="L8" s="96">
        <f>'MONTH 2'!Q48</f>
        <v>0</v>
      </c>
      <c r="M8" s="96">
        <f>'MONTH 2'!R48</f>
        <v>0</v>
      </c>
      <c r="N8" s="96">
        <f>'MONTH 2'!S48</f>
        <v>0</v>
      </c>
      <c r="O8" s="96">
        <f>'MONTH 2'!T48</f>
        <v>0</v>
      </c>
      <c r="P8" s="96">
        <f>'MONTH 2'!U48</f>
        <v>0</v>
      </c>
      <c r="Q8" s="96">
        <f>'MONTH 2'!V48</f>
        <v>0</v>
      </c>
      <c r="R8" s="96">
        <f>'MONTH 2'!W48</f>
        <v>0</v>
      </c>
      <c r="S8" s="96">
        <f>'MONTH 2'!X48</f>
        <v>0</v>
      </c>
      <c r="T8" s="96">
        <f>'MONTH 2'!Y48</f>
        <v>0</v>
      </c>
      <c r="U8" s="374">
        <f>'MONTH 2'!Z48</f>
        <v>0</v>
      </c>
      <c r="V8" s="378">
        <f t="shared" si="0"/>
        <v>0</v>
      </c>
      <c r="W8" s="399"/>
    </row>
    <row r="9" spans="1:23" ht="12.75" customHeight="1">
      <c r="A9" s="370" t="str">
        <f>'Base Data'!C13</f>
        <v>September</v>
      </c>
      <c r="B9" s="368">
        <f>'MONTH 3'!G48</f>
        <v>0</v>
      </c>
      <c r="C9" s="96">
        <f>'MONTH 3'!H48</f>
        <v>0</v>
      </c>
      <c r="D9" s="96">
        <f>'MONTH 3'!I48</f>
        <v>0</v>
      </c>
      <c r="E9" s="96">
        <f>'MONTH 3'!J48</f>
        <v>0</v>
      </c>
      <c r="F9" s="96">
        <f>'MONTH 3'!K48</f>
        <v>0</v>
      </c>
      <c r="G9" s="96">
        <f>'MONTH 3'!L48</f>
        <v>0</v>
      </c>
      <c r="H9" s="96">
        <f>'MONTH 3'!M48</f>
        <v>0</v>
      </c>
      <c r="I9" s="96">
        <f>'MONTH 3'!N48</f>
        <v>0</v>
      </c>
      <c r="J9" s="96">
        <f>'MONTH 3'!O48</f>
        <v>0</v>
      </c>
      <c r="K9" s="96">
        <f>'MONTH 3'!P48</f>
        <v>0</v>
      </c>
      <c r="L9" s="96">
        <f>'MONTH 3'!Q48</f>
        <v>0</v>
      </c>
      <c r="M9" s="96">
        <f>'MONTH 3'!R48</f>
        <v>0</v>
      </c>
      <c r="N9" s="96">
        <f>'MONTH 3'!S48</f>
        <v>0</v>
      </c>
      <c r="O9" s="96">
        <f>'MONTH 3'!T48</f>
        <v>0</v>
      </c>
      <c r="P9" s="96">
        <f>'MONTH 3'!U48</f>
        <v>0</v>
      </c>
      <c r="Q9" s="96">
        <f>'MONTH 3'!V48</f>
        <v>0</v>
      </c>
      <c r="R9" s="96">
        <f>'MONTH 3'!W48</f>
        <v>0</v>
      </c>
      <c r="S9" s="96">
        <f>'MONTH 3'!X48</f>
        <v>0</v>
      </c>
      <c r="T9" s="96">
        <f>'MONTH 3'!Y48</f>
        <v>0</v>
      </c>
      <c r="U9" s="374">
        <f>'MONTH 3'!Z48</f>
        <v>0</v>
      </c>
      <c r="V9" s="378">
        <f t="shared" si="0"/>
        <v>0</v>
      </c>
      <c r="W9" s="399"/>
    </row>
    <row r="10" spans="1:23" ht="12.75" customHeight="1">
      <c r="A10" s="370" t="str">
        <f>'Base Data'!C14</f>
        <v>October</v>
      </c>
      <c r="B10" s="368">
        <f>'MONTH 4'!G$48</f>
        <v>0</v>
      </c>
      <c r="C10" s="96">
        <f>'MONTH 4'!H$48</f>
        <v>0</v>
      </c>
      <c r="D10" s="96">
        <f>'MONTH 4'!I$48</f>
        <v>0</v>
      </c>
      <c r="E10" s="96">
        <f>'MONTH 4'!J$48</f>
        <v>0</v>
      </c>
      <c r="F10" s="96">
        <f>'MONTH 4'!K$48</f>
        <v>0</v>
      </c>
      <c r="G10" s="96">
        <f>'MONTH 4'!L$48</f>
        <v>0</v>
      </c>
      <c r="H10" s="96">
        <f>'MONTH 4'!M$48</f>
        <v>0</v>
      </c>
      <c r="I10" s="96">
        <f>'MONTH 4'!N$48</f>
        <v>0</v>
      </c>
      <c r="J10" s="96">
        <f>'MONTH 4'!O$48</f>
        <v>0</v>
      </c>
      <c r="K10" s="96">
        <f>'MONTH 4'!P$48</f>
        <v>0</v>
      </c>
      <c r="L10" s="96">
        <f>'MONTH 4'!Q$48</f>
        <v>0</v>
      </c>
      <c r="M10" s="96">
        <f>'MONTH 4'!R$48</f>
        <v>0</v>
      </c>
      <c r="N10" s="96">
        <f>'MONTH 4'!S$48</f>
        <v>0</v>
      </c>
      <c r="O10" s="96">
        <f>'MONTH 4'!T$48</f>
        <v>0</v>
      </c>
      <c r="P10" s="96">
        <f>'MONTH 4'!U$48</f>
        <v>0</v>
      </c>
      <c r="Q10" s="96">
        <f>'MONTH 4'!V$48</f>
        <v>0</v>
      </c>
      <c r="R10" s="96">
        <f>'MONTH 4'!W$48</f>
        <v>0</v>
      </c>
      <c r="S10" s="96">
        <f>'MONTH 4'!X$48</f>
        <v>0</v>
      </c>
      <c r="T10" s="96">
        <f>'MONTH 4'!Y$48</f>
        <v>0</v>
      </c>
      <c r="U10" s="374">
        <f>'MONTH 4'!Z$48</f>
        <v>0</v>
      </c>
      <c r="V10" s="378">
        <f t="shared" si="0"/>
        <v>0</v>
      </c>
      <c r="W10" s="399"/>
    </row>
    <row r="11" spans="1:23" ht="12.75" customHeight="1">
      <c r="A11" s="370" t="str">
        <f>'Base Data'!C15</f>
        <v>November</v>
      </c>
      <c r="B11" s="368">
        <f>'MONTH 5'!G$48</f>
        <v>0</v>
      </c>
      <c r="C11" s="96">
        <f>'MONTH 5'!H$48</f>
        <v>0</v>
      </c>
      <c r="D11" s="96">
        <f>'MONTH 5'!I$48</f>
        <v>0</v>
      </c>
      <c r="E11" s="96">
        <f>'MONTH 5'!J$48</f>
        <v>0</v>
      </c>
      <c r="F11" s="96">
        <f>'MONTH 5'!K$48</f>
        <v>0</v>
      </c>
      <c r="G11" s="96">
        <f>'MONTH 5'!L$48</f>
        <v>0</v>
      </c>
      <c r="H11" s="96">
        <f>'MONTH 5'!M$48</f>
        <v>0</v>
      </c>
      <c r="I11" s="96">
        <f>'MONTH 5'!N$48</f>
        <v>0</v>
      </c>
      <c r="J11" s="96">
        <f>'MONTH 5'!O$48</f>
        <v>0</v>
      </c>
      <c r="K11" s="96">
        <f>'MONTH 5'!P$48</f>
        <v>0</v>
      </c>
      <c r="L11" s="96">
        <f>'MONTH 5'!Q$48</f>
        <v>0</v>
      </c>
      <c r="M11" s="96">
        <f>'MONTH 5'!R$48</f>
        <v>0</v>
      </c>
      <c r="N11" s="96">
        <f>'MONTH 5'!S$48</f>
        <v>0</v>
      </c>
      <c r="O11" s="96">
        <f>'MONTH 5'!T$48</f>
        <v>0</v>
      </c>
      <c r="P11" s="96">
        <f>'MONTH 5'!U$48</f>
        <v>0</v>
      </c>
      <c r="Q11" s="96">
        <f>'MONTH 5'!V$48</f>
        <v>0</v>
      </c>
      <c r="R11" s="96">
        <f>'MONTH 5'!W$48</f>
        <v>0</v>
      </c>
      <c r="S11" s="96">
        <f>'MONTH 5'!X$48</f>
        <v>0</v>
      </c>
      <c r="T11" s="96">
        <f>'MONTH 5'!Y$48</f>
        <v>0</v>
      </c>
      <c r="U11" s="374">
        <f>'MONTH 5'!Z$48</f>
        <v>0</v>
      </c>
      <c r="V11" s="378">
        <f t="shared" si="0"/>
        <v>0</v>
      </c>
      <c r="W11" s="399"/>
    </row>
    <row r="12" spans="1:23" ht="12.75" customHeight="1">
      <c r="A12" s="370" t="str">
        <f>'Base Data'!C16</f>
        <v>December</v>
      </c>
      <c r="B12" s="368">
        <f>'MONTH 6'!G$48</f>
        <v>0</v>
      </c>
      <c r="C12" s="96">
        <f>'MONTH 6'!H$48</f>
        <v>0</v>
      </c>
      <c r="D12" s="96">
        <f>'MONTH 6'!I$48</f>
        <v>0</v>
      </c>
      <c r="E12" s="96">
        <f>'MONTH 6'!J$48</f>
        <v>0</v>
      </c>
      <c r="F12" s="96">
        <f>'MONTH 6'!K$48</f>
        <v>0</v>
      </c>
      <c r="G12" s="96">
        <f>'MONTH 6'!L$48</f>
        <v>0</v>
      </c>
      <c r="H12" s="96">
        <f>'MONTH 6'!M$48</f>
        <v>0</v>
      </c>
      <c r="I12" s="96">
        <f>'MONTH 6'!N$48</f>
        <v>0</v>
      </c>
      <c r="J12" s="96">
        <f>'MONTH 6'!O$48</f>
        <v>0</v>
      </c>
      <c r="K12" s="96">
        <f>'MONTH 6'!P$48</f>
        <v>0</v>
      </c>
      <c r="L12" s="96">
        <f>'MONTH 6'!Q$48</f>
        <v>0</v>
      </c>
      <c r="M12" s="96">
        <f>'MONTH 6'!R$48</f>
        <v>0</v>
      </c>
      <c r="N12" s="96">
        <f>'MONTH 6'!S$48</f>
        <v>0</v>
      </c>
      <c r="O12" s="96">
        <f>'MONTH 6'!T$48</f>
        <v>0</v>
      </c>
      <c r="P12" s="96">
        <f>'MONTH 6'!U$48</f>
        <v>0</v>
      </c>
      <c r="Q12" s="96">
        <f>'MONTH 6'!V$48</f>
        <v>0</v>
      </c>
      <c r="R12" s="96">
        <f>'MONTH 6'!W$48</f>
        <v>0</v>
      </c>
      <c r="S12" s="96">
        <f>'MONTH 6'!X$48</f>
        <v>0</v>
      </c>
      <c r="T12" s="96">
        <f>'MONTH 6'!Y$48</f>
        <v>0</v>
      </c>
      <c r="U12" s="374">
        <f>'MONTH 6'!Z$48</f>
        <v>0</v>
      </c>
      <c r="V12" s="378">
        <f t="shared" si="0"/>
        <v>0</v>
      </c>
      <c r="W12" s="399"/>
    </row>
    <row r="13" spans="1:23" ht="12.75" customHeight="1">
      <c r="A13" s="370" t="str">
        <f>'Base Data'!C17</f>
        <v>January</v>
      </c>
      <c r="B13" s="368">
        <f>'MONTH 7'!G$48</f>
        <v>0</v>
      </c>
      <c r="C13" s="96">
        <f>'MONTH 7'!H$48</f>
        <v>0</v>
      </c>
      <c r="D13" s="96">
        <f>'MONTH 7'!I$48</f>
        <v>0</v>
      </c>
      <c r="E13" s="96">
        <f>'MONTH 7'!J$48</f>
        <v>0</v>
      </c>
      <c r="F13" s="96">
        <f>'MONTH 7'!K$48</f>
        <v>0</v>
      </c>
      <c r="G13" s="96">
        <f>'MONTH 7'!L$48</f>
        <v>0</v>
      </c>
      <c r="H13" s="96">
        <f>'MONTH 7'!M$48</f>
        <v>0</v>
      </c>
      <c r="I13" s="96">
        <f>'MONTH 7'!N$48</f>
        <v>0</v>
      </c>
      <c r="J13" s="96">
        <f>'MONTH 7'!O$48</f>
        <v>0</v>
      </c>
      <c r="K13" s="96">
        <f>'MONTH 7'!P$48</f>
        <v>0</v>
      </c>
      <c r="L13" s="96">
        <f>'MONTH 7'!Q$48</f>
        <v>0</v>
      </c>
      <c r="M13" s="96">
        <f>'MONTH 7'!R$48</f>
        <v>0</v>
      </c>
      <c r="N13" s="96">
        <f>'MONTH 7'!S$48</f>
        <v>0</v>
      </c>
      <c r="O13" s="96">
        <f>'MONTH 7'!T$48</f>
        <v>0</v>
      </c>
      <c r="P13" s="96">
        <f>'MONTH 7'!U$48</f>
        <v>0</v>
      </c>
      <c r="Q13" s="96">
        <f>'MONTH 7'!V$48</f>
        <v>0</v>
      </c>
      <c r="R13" s="96">
        <f>'MONTH 7'!W$48</f>
        <v>0</v>
      </c>
      <c r="S13" s="96">
        <f>'MONTH 7'!X$48</f>
        <v>0</v>
      </c>
      <c r="T13" s="96">
        <f>'MONTH 7'!Y$48</f>
        <v>0</v>
      </c>
      <c r="U13" s="374">
        <f>'MONTH 7'!Z$48</f>
        <v>0</v>
      </c>
      <c r="V13" s="378">
        <f t="shared" si="0"/>
        <v>0</v>
      </c>
      <c r="W13" s="399"/>
    </row>
    <row r="14" spans="1:23" ht="12.75" customHeight="1">
      <c r="A14" s="370" t="str">
        <f>'Base Data'!C18</f>
        <v>February</v>
      </c>
      <c r="B14" s="368">
        <f>'MONTH 8'!G$48</f>
        <v>0</v>
      </c>
      <c r="C14" s="96">
        <f>'MONTH 8'!H$48</f>
        <v>0</v>
      </c>
      <c r="D14" s="96">
        <f>'MONTH 8'!I$48</f>
        <v>0</v>
      </c>
      <c r="E14" s="96">
        <f>'MONTH 8'!J$48</f>
        <v>0</v>
      </c>
      <c r="F14" s="96">
        <f>'MONTH 8'!K$48</f>
        <v>0</v>
      </c>
      <c r="G14" s="96">
        <f>'MONTH 8'!L$48</f>
        <v>0</v>
      </c>
      <c r="H14" s="96">
        <f>'MONTH 8'!M$48</f>
        <v>0</v>
      </c>
      <c r="I14" s="96">
        <f>'MONTH 8'!N$48</f>
        <v>0</v>
      </c>
      <c r="J14" s="96">
        <f>'MONTH 8'!O$48</f>
        <v>0</v>
      </c>
      <c r="K14" s="96">
        <f>'MONTH 8'!P$48</f>
        <v>0</v>
      </c>
      <c r="L14" s="96">
        <f>'MONTH 8'!Q$48</f>
        <v>0</v>
      </c>
      <c r="M14" s="96">
        <f>'MONTH 8'!R$48</f>
        <v>0</v>
      </c>
      <c r="N14" s="96">
        <f>'MONTH 8'!S$48</f>
        <v>0</v>
      </c>
      <c r="O14" s="96">
        <f>'MONTH 8'!T$48</f>
        <v>0</v>
      </c>
      <c r="P14" s="96">
        <f>'MONTH 8'!U$48</f>
        <v>0</v>
      </c>
      <c r="Q14" s="96">
        <f>'MONTH 8'!V$48</f>
        <v>0</v>
      </c>
      <c r="R14" s="96">
        <f>'MONTH 8'!W$48</f>
        <v>0</v>
      </c>
      <c r="S14" s="96">
        <f>'MONTH 8'!X$48</f>
        <v>0</v>
      </c>
      <c r="T14" s="96">
        <f>'MONTH 8'!Y$48</f>
        <v>0</v>
      </c>
      <c r="U14" s="374">
        <f>'MONTH 8'!Z$48</f>
        <v>0</v>
      </c>
      <c r="V14" s="378">
        <f t="shared" si="0"/>
        <v>0</v>
      </c>
      <c r="W14" s="399"/>
    </row>
    <row r="15" spans="1:23" ht="12.75" customHeight="1">
      <c r="A15" s="370" t="str">
        <f>'Base Data'!C19</f>
        <v>March</v>
      </c>
      <c r="B15" s="368">
        <f>'MONTH 9'!G$48</f>
        <v>0</v>
      </c>
      <c r="C15" s="96">
        <f>'MONTH 9'!H$48</f>
        <v>0</v>
      </c>
      <c r="D15" s="96">
        <f>'MONTH 9'!I$48</f>
        <v>0</v>
      </c>
      <c r="E15" s="96">
        <f>'MONTH 9'!J$48</f>
        <v>0</v>
      </c>
      <c r="F15" s="96">
        <f>'MONTH 9'!K$48</f>
        <v>0</v>
      </c>
      <c r="G15" s="96">
        <f>'MONTH 9'!L$48</f>
        <v>0</v>
      </c>
      <c r="H15" s="96">
        <f>'MONTH 9'!M$48</f>
        <v>0</v>
      </c>
      <c r="I15" s="96">
        <f>'MONTH 9'!N$48</f>
        <v>0</v>
      </c>
      <c r="J15" s="96">
        <f>'MONTH 9'!O$48</f>
        <v>0</v>
      </c>
      <c r="K15" s="96">
        <f>'MONTH 9'!P$48</f>
        <v>0</v>
      </c>
      <c r="L15" s="96">
        <f>'MONTH 9'!Q$48</f>
        <v>0</v>
      </c>
      <c r="M15" s="96">
        <f>'MONTH 9'!R$48</f>
        <v>0</v>
      </c>
      <c r="N15" s="96">
        <f>'MONTH 9'!S$48</f>
        <v>0</v>
      </c>
      <c r="O15" s="96">
        <f>'MONTH 9'!T$48</f>
        <v>0</v>
      </c>
      <c r="P15" s="96">
        <f>'MONTH 9'!U$48</f>
        <v>0</v>
      </c>
      <c r="Q15" s="96">
        <f>'MONTH 9'!V$48</f>
        <v>0</v>
      </c>
      <c r="R15" s="96">
        <f>'MONTH 9'!W$48</f>
        <v>0</v>
      </c>
      <c r="S15" s="96">
        <f>'MONTH 9'!X$48</f>
        <v>0</v>
      </c>
      <c r="T15" s="96">
        <f>'MONTH 9'!Y$48</f>
        <v>0</v>
      </c>
      <c r="U15" s="374">
        <f>'MONTH 9'!Z$48</f>
        <v>0</v>
      </c>
      <c r="V15" s="378">
        <f t="shared" si="0"/>
        <v>0</v>
      </c>
      <c r="W15" s="399"/>
    </row>
    <row r="16" spans="1:23" ht="12.75" customHeight="1">
      <c r="A16" s="370" t="str">
        <f>'Base Data'!C20</f>
        <v>April</v>
      </c>
      <c r="B16" s="368">
        <f>'MONTH 10'!G$48</f>
        <v>0</v>
      </c>
      <c r="C16" s="96">
        <f>'MONTH 10'!H$48</f>
        <v>0</v>
      </c>
      <c r="D16" s="96">
        <f>'MONTH 10'!I$48</f>
        <v>0</v>
      </c>
      <c r="E16" s="96">
        <f>'MONTH 10'!J$48</f>
        <v>0</v>
      </c>
      <c r="F16" s="96">
        <f>'MONTH 10'!K$48</f>
        <v>0</v>
      </c>
      <c r="G16" s="96">
        <f>'MONTH 10'!L$48</f>
        <v>0</v>
      </c>
      <c r="H16" s="96">
        <f>'MONTH 10'!M$48</f>
        <v>0</v>
      </c>
      <c r="I16" s="96">
        <f>'MONTH 10'!N$48</f>
        <v>0</v>
      </c>
      <c r="J16" s="96">
        <f>'MONTH 10'!O$48</f>
        <v>0</v>
      </c>
      <c r="K16" s="96">
        <f>'MONTH 10'!P$48</f>
        <v>0</v>
      </c>
      <c r="L16" s="96">
        <f>'MONTH 10'!Q$48</f>
        <v>0</v>
      </c>
      <c r="M16" s="96">
        <f>'MONTH 10'!R$48</f>
        <v>0</v>
      </c>
      <c r="N16" s="96">
        <f>'MONTH 10'!S$48</f>
        <v>0</v>
      </c>
      <c r="O16" s="96">
        <f>'MONTH 10'!T$48</f>
        <v>0</v>
      </c>
      <c r="P16" s="96">
        <f>'MONTH 10'!U$48</f>
        <v>0</v>
      </c>
      <c r="Q16" s="96">
        <f>'MONTH 10'!V$48</f>
        <v>0</v>
      </c>
      <c r="R16" s="96">
        <f>'MONTH 10'!W$48</f>
        <v>0</v>
      </c>
      <c r="S16" s="96">
        <f>'MONTH 10'!X$48</f>
        <v>0</v>
      </c>
      <c r="T16" s="96">
        <f>'MONTH 10'!Y$48</f>
        <v>0</v>
      </c>
      <c r="U16" s="374">
        <f>'MONTH 10'!Z$48</f>
        <v>0</v>
      </c>
      <c r="V16" s="378">
        <f t="shared" si="0"/>
        <v>0</v>
      </c>
      <c r="W16" s="399"/>
    </row>
    <row r="17" spans="1:23" ht="12.75" customHeight="1">
      <c r="A17" s="370" t="str">
        <f>'Base Data'!C21</f>
        <v>May</v>
      </c>
      <c r="B17" s="368">
        <f>'MONTH 11'!G$48</f>
        <v>0</v>
      </c>
      <c r="C17" s="96">
        <f>'MONTH 11'!H$48</f>
        <v>0</v>
      </c>
      <c r="D17" s="96">
        <f>'MONTH 11'!I$48</f>
        <v>0</v>
      </c>
      <c r="E17" s="96">
        <f>'MONTH 11'!J$48</f>
        <v>0</v>
      </c>
      <c r="F17" s="96">
        <f>'MONTH 11'!K$48</f>
        <v>0</v>
      </c>
      <c r="G17" s="96">
        <f>'MONTH 11'!L$48</f>
        <v>0</v>
      </c>
      <c r="H17" s="96">
        <f>'MONTH 11'!M$48</f>
        <v>0</v>
      </c>
      <c r="I17" s="96">
        <f>'MONTH 11'!N$48</f>
        <v>0</v>
      </c>
      <c r="J17" s="96">
        <f>'MONTH 11'!O$48</f>
        <v>0</v>
      </c>
      <c r="K17" s="96">
        <f>'MONTH 11'!P$48</f>
        <v>0</v>
      </c>
      <c r="L17" s="96">
        <f>'MONTH 11'!Q$48</f>
        <v>0</v>
      </c>
      <c r="M17" s="96">
        <f>'MONTH 11'!R$48</f>
        <v>0</v>
      </c>
      <c r="N17" s="96">
        <f>'MONTH 11'!S$48</f>
        <v>0</v>
      </c>
      <c r="O17" s="96">
        <f>'MONTH 11'!T$48</f>
        <v>0</v>
      </c>
      <c r="P17" s="96">
        <f>'MONTH 11'!U$48</f>
        <v>0</v>
      </c>
      <c r="Q17" s="96">
        <f>'MONTH 11'!V$48</f>
        <v>0</v>
      </c>
      <c r="R17" s="96">
        <f>'MONTH 11'!W$48</f>
        <v>0</v>
      </c>
      <c r="S17" s="96">
        <f>'MONTH 11'!X$48</f>
        <v>0</v>
      </c>
      <c r="T17" s="96">
        <f>'MONTH 11'!Y$48</f>
        <v>0</v>
      </c>
      <c r="U17" s="374">
        <f>'MONTH 11'!Z$48</f>
        <v>0</v>
      </c>
      <c r="V17" s="378">
        <f t="shared" si="0"/>
        <v>0</v>
      </c>
      <c r="W17" s="399"/>
    </row>
    <row r="18" spans="1:23" ht="12.75" customHeight="1">
      <c r="A18" s="370" t="str">
        <f>'Base Data'!C22</f>
        <v>June</v>
      </c>
      <c r="B18" s="368">
        <f>'MONTH 12'!G$48</f>
        <v>0</v>
      </c>
      <c r="C18" s="96">
        <f>'MONTH 12'!H$48</f>
        <v>0</v>
      </c>
      <c r="D18" s="96">
        <f>'MONTH 12'!I$48</f>
        <v>0</v>
      </c>
      <c r="E18" s="96">
        <f>'MONTH 12'!J$48</f>
        <v>0</v>
      </c>
      <c r="F18" s="96">
        <f>'MONTH 12'!K$48</f>
        <v>0</v>
      </c>
      <c r="G18" s="96">
        <f>'MONTH 12'!L$48</f>
        <v>0</v>
      </c>
      <c r="H18" s="96">
        <f>'MONTH 12'!M$48</f>
        <v>0</v>
      </c>
      <c r="I18" s="96">
        <f>'MONTH 12'!N$48</f>
        <v>0</v>
      </c>
      <c r="J18" s="96">
        <f>'MONTH 12'!O$48</f>
        <v>0</v>
      </c>
      <c r="K18" s="96">
        <f>'MONTH 12'!P$48</f>
        <v>0</v>
      </c>
      <c r="L18" s="96">
        <f>'MONTH 12'!Q$48</f>
        <v>0</v>
      </c>
      <c r="M18" s="96">
        <f>'MONTH 12'!R$48</f>
        <v>0</v>
      </c>
      <c r="N18" s="96">
        <f>'MONTH 12'!S$48</f>
        <v>0</v>
      </c>
      <c r="O18" s="96">
        <f>'MONTH 12'!T$48</f>
        <v>0</v>
      </c>
      <c r="P18" s="96">
        <f>'MONTH 12'!U$48</f>
        <v>0</v>
      </c>
      <c r="Q18" s="96">
        <f>'MONTH 12'!V$48</f>
        <v>0</v>
      </c>
      <c r="R18" s="96">
        <f>'MONTH 12'!W$48</f>
        <v>0</v>
      </c>
      <c r="S18" s="96">
        <f>'MONTH 12'!X$48</f>
        <v>0</v>
      </c>
      <c r="T18" s="96">
        <f>'MONTH 12'!Y$48</f>
        <v>0</v>
      </c>
      <c r="U18" s="374">
        <f>'MONTH 12'!Z$48</f>
        <v>0</v>
      </c>
      <c r="V18" s="378">
        <f t="shared" si="0"/>
        <v>0</v>
      </c>
      <c r="W18" s="399"/>
    </row>
    <row r="19" spans="1:23" ht="6" customHeight="1" thickBot="1">
      <c r="A19" s="360"/>
      <c r="B19" s="361"/>
      <c r="C19" s="361"/>
      <c r="D19" s="361"/>
      <c r="E19" s="361"/>
      <c r="F19" s="361"/>
      <c r="G19" s="361"/>
      <c r="H19" s="361"/>
      <c r="I19" s="361"/>
      <c r="J19" s="361"/>
      <c r="K19" s="361"/>
      <c r="L19" s="361"/>
      <c r="M19" s="361"/>
      <c r="N19" s="361"/>
      <c r="O19" s="361"/>
      <c r="P19" s="361"/>
      <c r="Q19" s="361"/>
      <c r="R19" s="361"/>
      <c r="S19" s="361"/>
      <c r="T19" s="361"/>
      <c r="U19" s="361"/>
      <c r="V19" s="362"/>
      <c r="W19" s="399"/>
    </row>
    <row r="20" spans="1:23" ht="16.5" customHeight="1" thickBot="1">
      <c r="A20" s="363" t="s">
        <v>74</v>
      </c>
      <c r="B20" s="364">
        <f aca="true" t="shared" si="1" ref="B20:K20">SUM(B7:B19)</f>
        <v>0</v>
      </c>
      <c r="C20" s="364">
        <f t="shared" si="1"/>
        <v>0</v>
      </c>
      <c r="D20" s="364">
        <f t="shared" si="1"/>
        <v>0</v>
      </c>
      <c r="E20" s="364">
        <f t="shared" si="1"/>
        <v>0</v>
      </c>
      <c r="F20" s="364">
        <f t="shared" si="1"/>
        <v>0</v>
      </c>
      <c r="G20" s="364">
        <f t="shared" si="1"/>
        <v>0</v>
      </c>
      <c r="H20" s="364">
        <f t="shared" si="1"/>
        <v>0</v>
      </c>
      <c r="I20" s="364">
        <f t="shared" si="1"/>
        <v>0</v>
      </c>
      <c r="J20" s="364">
        <f t="shared" si="1"/>
        <v>0</v>
      </c>
      <c r="K20" s="364">
        <f t="shared" si="1"/>
        <v>0</v>
      </c>
      <c r="L20" s="364">
        <f aca="true" t="shared" si="2" ref="L20:V20">SUM(L7:L19)</f>
        <v>0</v>
      </c>
      <c r="M20" s="364">
        <f t="shared" si="2"/>
        <v>0</v>
      </c>
      <c r="N20" s="364">
        <f t="shared" si="2"/>
        <v>0</v>
      </c>
      <c r="O20" s="364">
        <f t="shared" si="2"/>
        <v>0</v>
      </c>
      <c r="P20" s="364">
        <f t="shared" si="2"/>
        <v>0</v>
      </c>
      <c r="Q20" s="364">
        <f t="shared" si="2"/>
        <v>0</v>
      </c>
      <c r="R20" s="364">
        <f t="shared" si="2"/>
        <v>0</v>
      </c>
      <c r="S20" s="364">
        <f t="shared" si="2"/>
        <v>0</v>
      </c>
      <c r="T20" s="364">
        <f t="shared" si="2"/>
        <v>0</v>
      </c>
      <c r="U20" s="379">
        <f t="shared" si="2"/>
        <v>0</v>
      </c>
      <c r="V20" s="380">
        <f t="shared" si="2"/>
        <v>0</v>
      </c>
      <c r="W20" s="399"/>
    </row>
    <row r="21" spans="1:23" ht="12.75">
      <c r="A21" s="392"/>
      <c r="B21" s="393"/>
      <c r="C21" s="393"/>
      <c r="D21" s="393"/>
      <c r="E21" s="393"/>
      <c r="F21" s="393"/>
      <c r="G21" s="393"/>
      <c r="H21" s="393"/>
      <c r="I21" s="393"/>
      <c r="J21" s="393"/>
      <c r="K21" s="393"/>
      <c r="L21" s="393"/>
      <c r="M21" s="393"/>
      <c r="N21" s="393"/>
      <c r="O21" s="393"/>
      <c r="P21" s="393"/>
      <c r="Q21" s="393"/>
      <c r="R21" s="393"/>
      <c r="S21" s="393"/>
      <c r="T21" s="393"/>
      <c r="U21" s="393"/>
      <c r="V21" s="393"/>
      <c r="W21" s="399"/>
    </row>
    <row r="22" spans="1:23" ht="12.75">
      <c r="A22" s="392"/>
      <c r="B22" s="393"/>
      <c r="C22" s="393"/>
      <c r="D22" s="393"/>
      <c r="E22" s="393"/>
      <c r="F22" s="393"/>
      <c r="G22" s="393"/>
      <c r="H22" s="393"/>
      <c r="I22" s="393"/>
      <c r="J22" s="393"/>
      <c r="K22" s="393"/>
      <c r="L22" s="393"/>
      <c r="M22" s="393"/>
      <c r="N22" s="393"/>
      <c r="O22" s="393"/>
      <c r="P22" s="393"/>
      <c r="Q22" s="393"/>
      <c r="R22" s="393"/>
      <c r="S22" s="393"/>
      <c r="T22" s="393"/>
      <c r="U22" s="393"/>
      <c r="V22" s="393"/>
      <c r="W22" s="399"/>
    </row>
    <row r="23" spans="1:23" ht="12.75">
      <c r="A23" s="392"/>
      <c r="B23" s="393"/>
      <c r="C23" s="393"/>
      <c r="D23" s="393"/>
      <c r="E23" s="393"/>
      <c r="F23" s="393"/>
      <c r="G23" s="393"/>
      <c r="H23" s="393"/>
      <c r="I23" s="393"/>
      <c r="J23" s="393"/>
      <c r="K23" s="393"/>
      <c r="L23" s="393"/>
      <c r="M23" s="393"/>
      <c r="N23" s="393"/>
      <c r="O23" s="393"/>
      <c r="P23" s="393"/>
      <c r="Q23" s="393"/>
      <c r="R23" s="393"/>
      <c r="S23" s="393"/>
      <c r="T23" s="393"/>
      <c r="U23" s="393"/>
      <c r="V23" s="393"/>
      <c r="W23" s="399"/>
    </row>
    <row r="24" spans="1:23" ht="13.5" thickBot="1">
      <c r="A24" s="392"/>
      <c r="B24" s="391"/>
      <c r="C24" s="392"/>
      <c r="D24" s="392"/>
      <c r="E24" s="392"/>
      <c r="F24" s="392"/>
      <c r="G24" s="384"/>
      <c r="H24" s="384"/>
      <c r="I24" s="384"/>
      <c r="J24" s="384"/>
      <c r="K24" s="384"/>
      <c r="L24" s="384"/>
      <c r="M24" s="384"/>
      <c r="N24" s="384"/>
      <c r="O24" s="384"/>
      <c r="P24" s="384"/>
      <c r="Q24" s="384"/>
      <c r="R24" s="384"/>
      <c r="S24" s="384"/>
      <c r="T24" s="384"/>
      <c r="U24" s="384"/>
      <c r="V24" s="384"/>
      <c r="W24" s="399"/>
    </row>
    <row r="25" spans="1:23" ht="18">
      <c r="A25" s="394"/>
      <c r="B25" s="911">
        <f>'Base Data'!$C$6</f>
        <v>0</v>
      </c>
      <c r="C25" s="912"/>
      <c r="D25" s="912"/>
      <c r="E25" s="912"/>
      <c r="F25" s="600" t="str">
        <f>UPPER('Base Data'!C9&amp;" ACCOUNT")</f>
        <v> ACCOUNT</v>
      </c>
      <c r="G25" s="382"/>
      <c r="H25" s="382"/>
      <c r="I25" s="382"/>
      <c r="J25" s="382"/>
      <c r="K25" s="382"/>
      <c r="L25" s="382"/>
      <c r="M25" s="382"/>
      <c r="N25" s="911">
        <f>'Base Data'!$C$6</f>
        <v>0</v>
      </c>
      <c r="O25" s="912"/>
      <c r="P25" s="912"/>
      <c r="Q25" s="912"/>
      <c r="R25" s="601" t="str">
        <f>UPPER('Base Data'!C9&amp;" ACCOUNT")</f>
        <v> ACCOUNT</v>
      </c>
      <c r="S25" s="382"/>
      <c r="T25" s="382"/>
      <c r="U25" s="382"/>
      <c r="V25" s="383"/>
      <c r="W25" s="399"/>
    </row>
    <row r="26" spans="1:23" ht="18">
      <c r="A26" s="385"/>
      <c r="B26" s="908" t="s">
        <v>73</v>
      </c>
      <c r="C26" s="908"/>
      <c r="D26" s="908"/>
      <c r="E26" s="388"/>
      <c r="F26" s="388"/>
      <c r="G26" s="388"/>
      <c r="H26" s="388"/>
      <c r="I26" s="388"/>
      <c r="J26" s="388"/>
      <c r="K26" s="388"/>
      <c r="L26" s="388"/>
      <c r="M26" s="388"/>
      <c r="N26" s="908" t="s">
        <v>73</v>
      </c>
      <c r="O26" s="908"/>
      <c r="P26" s="908"/>
      <c r="Q26" s="388"/>
      <c r="R26" s="388"/>
      <c r="S26" s="388"/>
      <c r="T26" s="388"/>
      <c r="U26" s="388"/>
      <c r="V26" s="389"/>
      <c r="W26" s="399"/>
    </row>
    <row r="27" spans="1:23" ht="18">
      <c r="A27" s="385"/>
      <c r="B27" s="395">
        <f>'Base Data'!$C$7</f>
        <v>2010</v>
      </c>
      <c r="C27" s="388"/>
      <c r="D27" s="388"/>
      <c r="E27" s="388"/>
      <c r="F27" s="388"/>
      <c r="G27" s="388"/>
      <c r="H27" s="388"/>
      <c r="I27" s="388"/>
      <c r="J27" s="388"/>
      <c r="K27" s="388"/>
      <c r="L27" s="388"/>
      <c r="M27" s="388"/>
      <c r="N27" s="616">
        <f>'Base Data'!$C$7</f>
        <v>2010</v>
      </c>
      <c r="O27" s="615">
        <f>'Base Data'!D7</f>
        <v>2011</v>
      </c>
      <c r="P27" s="388"/>
      <c r="Q27" s="388"/>
      <c r="R27" s="388"/>
      <c r="S27" s="388"/>
      <c r="T27" s="388"/>
      <c r="U27" s="388"/>
      <c r="V27" s="389"/>
      <c r="W27" s="399"/>
    </row>
    <row r="28" spans="1:23" ht="18.75" thickBot="1">
      <c r="A28" s="385"/>
      <c r="B28" s="387" t="s">
        <v>53</v>
      </c>
      <c r="C28" s="388"/>
      <c r="D28" s="388"/>
      <c r="E28" s="388"/>
      <c r="F28" s="388"/>
      <c r="G28" s="388"/>
      <c r="H28" s="388"/>
      <c r="I28" s="388"/>
      <c r="J28" s="388"/>
      <c r="K28" s="388"/>
      <c r="L28" s="388"/>
      <c r="M28" s="388"/>
      <c r="N28" s="387" t="s">
        <v>53</v>
      </c>
      <c r="O28" s="388"/>
      <c r="P28" s="388"/>
      <c r="Q28" s="388"/>
      <c r="R28" s="388"/>
      <c r="S28" s="388"/>
      <c r="T28" s="388"/>
      <c r="U28" s="388"/>
      <c r="V28" s="389"/>
      <c r="W28" s="399"/>
    </row>
    <row r="29" spans="1:23" ht="12.75">
      <c r="A29" s="909" t="s">
        <v>43</v>
      </c>
      <c r="B29" s="358">
        <v>1</v>
      </c>
      <c r="C29" s="359">
        <v>2</v>
      </c>
      <c r="D29" s="359">
        <v>3</v>
      </c>
      <c r="E29" s="359">
        <v>4</v>
      </c>
      <c r="F29" s="359">
        <v>5</v>
      </c>
      <c r="G29" s="359">
        <v>6</v>
      </c>
      <c r="H29" s="359">
        <v>7</v>
      </c>
      <c r="I29" s="359">
        <v>8</v>
      </c>
      <c r="J29" s="359">
        <v>9</v>
      </c>
      <c r="K29" s="359">
        <v>10</v>
      </c>
      <c r="L29" s="359">
        <v>11</v>
      </c>
      <c r="M29" s="359">
        <v>12</v>
      </c>
      <c r="N29" s="359">
        <v>13</v>
      </c>
      <c r="O29" s="359">
        <v>14</v>
      </c>
      <c r="P29" s="359">
        <v>15</v>
      </c>
      <c r="Q29" s="359">
        <v>16</v>
      </c>
      <c r="R29" s="359">
        <v>17</v>
      </c>
      <c r="S29" s="359">
        <v>18</v>
      </c>
      <c r="T29" s="359">
        <v>19</v>
      </c>
      <c r="U29" s="371">
        <v>20</v>
      </c>
      <c r="V29" s="375" t="s">
        <v>159</v>
      </c>
      <c r="W29" s="399"/>
    </row>
    <row r="30" spans="1:23" ht="13.5" thickBot="1">
      <c r="A30" s="910"/>
      <c r="B30" s="366" t="str">
        <f>'Base Data'!$I13</f>
        <v>FEES &amp; TAXES</v>
      </c>
      <c r="C30" s="366">
        <f>'Base Data'!$I14</f>
        <v>0</v>
      </c>
      <c r="D30" s="366">
        <f>'Base Data'!$I15</f>
        <v>0</v>
      </c>
      <c r="E30" s="366">
        <f>'Base Data'!$I16</f>
        <v>0</v>
      </c>
      <c r="F30" s="366">
        <f>'Base Data'!$I17</f>
        <v>0</v>
      </c>
      <c r="G30" s="366">
        <f>'Base Data'!$I18</f>
        <v>0</v>
      </c>
      <c r="H30" s="366">
        <f>'Base Data'!$I19</f>
        <v>0</v>
      </c>
      <c r="I30" s="366">
        <f>'Base Data'!$I20</f>
        <v>0</v>
      </c>
      <c r="J30" s="366">
        <f>'Base Data'!$I21</f>
        <v>0</v>
      </c>
      <c r="K30" s="366">
        <f>'Base Data'!$I22</f>
        <v>0</v>
      </c>
      <c r="L30" s="366">
        <f>'Base Data'!$I23</f>
        <v>0</v>
      </c>
      <c r="M30" s="366">
        <f>'Base Data'!$I24</f>
        <v>0</v>
      </c>
      <c r="N30" s="366">
        <f>'Base Data'!$I25</f>
        <v>0</v>
      </c>
      <c r="O30" s="366">
        <f>'Base Data'!$I26</f>
        <v>0</v>
      </c>
      <c r="P30" s="366">
        <f>'Base Data'!$I27</f>
        <v>0</v>
      </c>
      <c r="Q30" s="366">
        <f>'Base Data'!$I28</f>
        <v>0</v>
      </c>
      <c r="R30" s="366">
        <f>'Base Data'!$I29</f>
        <v>0</v>
      </c>
      <c r="S30" s="366">
        <f>'Base Data'!$I30</f>
        <v>0</v>
      </c>
      <c r="T30" s="366">
        <f>'Base Data'!$I31</f>
        <v>0</v>
      </c>
      <c r="U30" s="372">
        <f>'Base Data'!I32</f>
        <v>0</v>
      </c>
      <c r="V30" s="376" t="s">
        <v>43</v>
      </c>
      <c r="W30" s="399"/>
    </row>
    <row r="31" spans="1:23" ht="12.75">
      <c r="A31" s="369" t="str">
        <f>A7</f>
        <v>July</v>
      </c>
      <c r="B31" s="367">
        <f>'MONTH 1'!F$99</f>
        <v>0</v>
      </c>
      <c r="C31" s="365">
        <f>'MONTH 1'!G$99</f>
        <v>0</v>
      </c>
      <c r="D31" s="365">
        <f>'MONTH 1'!H$99</f>
        <v>0</v>
      </c>
      <c r="E31" s="365">
        <f>'MONTH 1'!I$99</f>
        <v>0</v>
      </c>
      <c r="F31" s="365">
        <f>'MONTH 1'!J$99</f>
        <v>0</v>
      </c>
      <c r="G31" s="365">
        <f>'MONTH 1'!K$99</f>
        <v>0</v>
      </c>
      <c r="H31" s="365">
        <f>'MONTH 1'!L$99</f>
        <v>0</v>
      </c>
      <c r="I31" s="365">
        <f>'MONTH 1'!M$99</f>
        <v>0</v>
      </c>
      <c r="J31" s="365">
        <f>'MONTH 1'!N$99</f>
        <v>0</v>
      </c>
      <c r="K31" s="365">
        <f>'MONTH 1'!O$99</f>
        <v>0</v>
      </c>
      <c r="L31" s="365">
        <f>'MONTH 1'!P$99</f>
        <v>0</v>
      </c>
      <c r="M31" s="365">
        <f>'MONTH 1'!Q$99</f>
        <v>0</v>
      </c>
      <c r="N31" s="365">
        <f>'MONTH 1'!R$99</f>
        <v>0</v>
      </c>
      <c r="O31" s="365">
        <f>'MONTH 1'!S$99</f>
        <v>0</v>
      </c>
      <c r="P31" s="365">
        <f>'MONTH 1'!T$99</f>
        <v>0</v>
      </c>
      <c r="Q31" s="365">
        <f>'MONTH 1'!U$99</f>
        <v>0</v>
      </c>
      <c r="R31" s="365">
        <f>'MONTH 1'!V$99</f>
        <v>0</v>
      </c>
      <c r="S31" s="365">
        <f>'MONTH 1'!W$99</f>
        <v>0</v>
      </c>
      <c r="T31" s="365">
        <f>'MONTH 1'!X$99</f>
        <v>0</v>
      </c>
      <c r="U31" s="373">
        <f>'MONTH 1'!Y$99</f>
        <v>0</v>
      </c>
      <c r="V31" s="377">
        <f>SUM(B31:U31)</f>
        <v>0</v>
      </c>
      <c r="W31" s="399"/>
    </row>
    <row r="32" spans="1:23" ht="12.75">
      <c r="A32" s="370" t="str">
        <f aca="true" t="shared" si="3" ref="A32:A42">A8</f>
        <v>August</v>
      </c>
      <c r="B32" s="368">
        <f>'MONTH 2'!F99</f>
        <v>0</v>
      </c>
      <c r="C32" s="96">
        <f>'MONTH 2'!G99</f>
        <v>0</v>
      </c>
      <c r="D32" s="96">
        <f>'MONTH 2'!H99</f>
        <v>0</v>
      </c>
      <c r="E32" s="96">
        <f>'MONTH 2'!I99</f>
        <v>0</v>
      </c>
      <c r="F32" s="96">
        <f>'MONTH 2'!J99</f>
        <v>0</v>
      </c>
      <c r="G32" s="96">
        <f>'MONTH 2'!K99</f>
        <v>0</v>
      </c>
      <c r="H32" s="96">
        <f>'MONTH 2'!L99</f>
        <v>0</v>
      </c>
      <c r="I32" s="96">
        <f>'MONTH 2'!M99</f>
        <v>0</v>
      </c>
      <c r="J32" s="96">
        <f>'MONTH 2'!N99</f>
        <v>0</v>
      </c>
      <c r="K32" s="96">
        <f>'MONTH 2'!O99</f>
        <v>0</v>
      </c>
      <c r="L32" s="96">
        <f>'MONTH 2'!P99</f>
        <v>0</v>
      </c>
      <c r="M32" s="96">
        <f>'MONTH 2'!Q99</f>
        <v>0</v>
      </c>
      <c r="N32" s="96">
        <f>'MONTH 2'!R99</f>
        <v>0</v>
      </c>
      <c r="O32" s="96">
        <f>'MONTH 2'!S99</f>
        <v>0</v>
      </c>
      <c r="P32" s="96">
        <f>'MONTH 2'!T99</f>
        <v>0</v>
      </c>
      <c r="Q32" s="96">
        <f>'MONTH 2'!U99</f>
        <v>0</v>
      </c>
      <c r="R32" s="96">
        <f>'MONTH 2'!V99</f>
        <v>0</v>
      </c>
      <c r="S32" s="96">
        <f>'MONTH 2'!W99</f>
        <v>0</v>
      </c>
      <c r="T32" s="96">
        <f>'MONTH 2'!X99</f>
        <v>0</v>
      </c>
      <c r="U32" s="374">
        <f>'MONTH 2'!Y99</f>
        <v>0</v>
      </c>
      <c r="V32" s="378">
        <f aca="true" t="shared" si="4" ref="V32:V42">SUM(B32:U32)</f>
        <v>0</v>
      </c>
      <c r="W32" s="399"/>
    </row>
    <row r="33" spans="1:23" ht="12.75">
      <c r="A33" s="370" t="str">
        <f t="shared" si="3"/>
        <v>September</v>
      </c>
      <c r="B33" s="368">
        <f>'MONTH 3'!F99</f>
        <v>0</v>
      </c>
      <c r="C33" s="96">
        <f>'MONTH 3'!G99</f>
        <v>0</v>
      </c>
      <c r="D33" s="96">
        <f>'MONTH 3'!H99</f>
        <v>0</v>
      </c>
      <c r="E33" s="96">
        <f>'MONTH 3'!I99</f>
        <v>0</v>
      </c>
      <c r="F33" s="96">
        <f>'MONTH 3'!J99</f>
        <v>0</v>
      </c>
      <c r="G33" s="96">
        <f>'MONTH 3'!K99</f>
        <v>0</v>
      </c>
      <c r="H33" s="96">
        <f>'MONTH 3'!L99</f>
        <v>0</v>
      </c>
      <c r="I33" s="96">
        <f>'MONTH 3'!M99</f>
        <v>0</v>
      </c>
      <c r="J33" s="96">
        <f>'MONTH 3'!N99</f>
        <v>0</v>
      </c>
      <c r="K33" s="96">
        <f>'MONTH 3'!O99</f>
        <v>0</v>
      </c>
      <c r="L33" s="96">
        <f>'MONTH 3'!P99</f>
        <v>0</v>
      </c>
      <c r="M33" s="96">
        <f>'MONTH 3'!Q99</f>
        <v>0</v>
      </c>
      <c r="N33" s="96">
        <f>'MONTH 3'!R99</f>
        <v>0</v>
      </c>
      <c r="O33" s="96">
        <f>'MONTH 3'!S99</f>
        <v>0</v>
      </c>
      <c r="P33" s="96">
        <f>'MONTH 3'!T99</f>
        <v>0</v>
      </c>
      <c r="Q33" s="96">
        <f>'MONTH 3'!U99</f>
        <v>0</v>
      </c>
      <c r="R33" s="96">
        <f>'MONTH 3'!V99</f>
        <v>0</v>
      </c>
      <c r="S33" s="96">
        <f>'MONTH 3'!W99</f>
        <v>0</v>
      </c>
      <c r="T33" s="96">
        <f>'MONTH 3'!X99</f>
        <v>0</v>
      </c>
      <c r="U33" s="374">
        <f>'MONTH 3'!Y99</f>
        <v>0</v>
      </c>
      <c r="V33" s="378">
        <f t="shared" si="4"/>
        <v>0</v>
      </c>
      <c r="W33" s="399"/>
    </row>
    <row r="34" spans="1:23" ht="12.75">
      <c r="A34" s="370" t="str">
        <f t="shared" si="3"/>
        <v>October</v>
      </c>
      <c r="B34" s="368">
        <f>'MONTH 4'!F$99</f>
        <v>0</v>
      </c>
      <c r="C34" s="96">
        <f>'MONTH 4'!G$99</f>
        <v>0</v>
      </c>
      <c r="D34" s="96">
        <f>'MONTH 4'!H$99</f>
        <v>0</v>
      </c>
      <c r="E34" s="96">
        <f>'MONTH 4'!I$99</f>
        <v>0</v>
      </c>
      <c r="F34" s="96">
        <f>'MONTH 4'!J$99</f>
        <v>0</v>
      </c>
      <c r="G34" s="96">
        <f>'MONTH 4'!K$99</f>
        <v>0</v>
      </c>
      <c r="H34" s="96">
        <f>'MONTH 4'!L$99</f>
        <v>0</v>
      </c>
      <c r="I34" s="96">
        <f>'MONTH 4'!M$99</f>
        <v>0</v>
      </c>
      <c r="J34" s="96">
        <f>'MONTH 4'!N$99</f>
        <v>0</v>
      </c>
      <c r="K34" s="96">
        <f>'MONTH 4'!O$99</f>
        <v>0</v>
      </c>
      <c r="L34" s="96">
        <f>'MONTH 4'!P$99</f>
        <v>0</v>
      </c>
      <c r="M34" s="96">
        <f>'MONTH 4'!Q$99</f>
        <v>0</v>
      </c>
      <c r="N34" s="96">
        <f>'MONTH 4'!R$99</f>
        <v>0</v>
      </c>
      <c r="O34" s="96">
        <f>'MONTH 4'!S$99</f>
        <v>0</v>
      </c>
      <c r="P34" s="96">
        <f>'MONTH 4'!T$99</f>
        <v>0</v>
      </c>
      <c r="Q34" s="96">
        <f>'MONTH 4'!U$99</f>
        <v>0</v>
      </c>
      <c r="R34" s="96">
        <f>'MONTH 4'!V$99</f>
        <v>0</v>
      </c>
      <c r="S34" s="96">
        <f>'MONTH 4'!W$99</f>
        <v>0</v>
      </c>
      <c r="T34" s="96">
        <f>'MONTH 4'!X$99</f>
        <v>0</v>
      </c>
      <c r="U34" s="374">
        <f>'MONTH 4'!Y$99</f>
        <v>0</v>
      </c>
      <c r="V34" s="378">
        <f t="shared" si="4"/>
        <v>0</v>
      </c>
      <c r="W34" s="399"/>
    </row>
    <row r="35" spans="1:23" ht="12.75">
      <c r="A35" s="370" t="str">
        <f t="shared" si="3"/>
        <v>November</v>
      </c>
      <c r="B35" s="368">
        <f>'MONTH 5'!F$99</f>
        <v>0</v>
      </c>
      <c r="C35" s="96">
        <f>'MONTH 5'!G$99</f>
        <v>0</v>
      </c>
      <c r="D35" s="96">
        <f>'MONTH 5'!H$99</f>
        <v>0</v>
      </c>
      <c r="E35" s="96">
        <f>'MONTH 5'!I$99</f>
        <v>0</v>
      </c>
      <c r="F35" s="96">
        <f>'MONTH 5'!J$99</f>
        <v>0</v>
      </c>
      <c r="G35" s="96">
        <f>'MONTH 5'!K$99</f>
        <v>0</v>
      </c>
      <c r="H35" s="96">
        <f>'MONTH 5'!L$99</f>
        <v>0</v>
      </c>
      <c r="I35" s="96">
        <f>'MONTH 5'!M$99</f>
        <v>0</v>
      </c>
      <c r="J35" s="96">
        <f>'MONTH 5'!N$99</f>
        <v>0</v>
      </c>
      <c r="K35" s="96">
        <f>'MONTH 5'!O$99</f>
        <v>0</v>
      </c>
      <c r="L35" s="96">
        <f>'MONTH 5'!P$99</f>
        <v>0</v>
      </c>
      <c r="M35" s="96">
        <f>'MONTH 5'!Q$99</f>
        <v>0</v>
      </c>
      <c r="N35" s="96">
        <f>'MONTH 5'!R$99</f>
        <v>0</v>
      </c>
      <c r="O35" s="96">
        <f>'MONTH 5'!S$99</f>
        <v>0</v>
      </c>
      <c r="P35" s="96">
        <f>'MONTH 5'!T$99</f>
        <v>0</v>
      </c>
      <c r="Q35" s="96">
        <f>'MONTH 5'!U$99</f>
        <v>0</v>
      </c>
      <c r="R35" s="96">
        <f>'MONTH 5'!V$99</f>
        <v>0</v>
      </c>
      <c r="S35" s="96">
        <f>'MONTH 5'!W$99</f>
        <v>0</v>
      </c>
      <c r="T35" s="96">
        <f>'MONTH 5'!X$99</f>
        <v>0</v>
      </c>
      <c r="U35" s="374">
        <f>'MONTH 5'!Y$99</f>
        <v>0</v>
      </c>
      <c r="V35" s="378">
        <f t="shared" si="4"/>
        <v>0</v>
      </c>
      <c r="W35" s="399"/>
    </row>
    <row r="36" spans="1:23" ht="12.75">
      <c r="A36" s="370" t="str">
        <f t="shared" si="3"/>
        <v>December</v>
      </c>
      <c r="B36" s="368">
        <f>'MONTH 6'!F$99</f>
        <v>0</v>
      </c>
      <c r="C36" s="96">
        <f>'MONTH 6'!G$99</f>
        <v>0</v>
      </c>
      <c r="D36" s="96">
        <f>'MONTH 6'!H$99</f>
        <v>0</v>
      </c>
      <c r="E36" s="96">
        <f>'MONTH 6'!I$99</f>
        <v>0</v>
      </c>
      <c r="F36" s="96">
        <f>'MONTH 6'!J$99</f>
        <v>0</v>
      </c>
      <c r="G36" s="96">
        <f>'MONTH 6'!K$99</f>
        <v>0</v>
      </c>
      <c r="H36" s="96">
        <f>'MONTH 6'!L$99</f>
        <v>0</v>
      </c>
      <c r="I36" s="96">
        <f>'MONTH 6'!M$99</f>
        <v>0</v>
      </c>
      <c r="J36" s="96">
        <f>'MONTH 6'!N$99</f>
        <v>0</v>
      </c>
      <c r="K36" s="96">
        <f>'MONTH 6'!O$99</f>
        <v>0</v>
      </c>
      <c r="L36" s="96">
        <f>'MONTH 6'!P$99</f>
        <v>0</v>
      </c>
      <c r="M36" s="96">
        <f>'MONTH 6'!Q$99</f>
        <v>0</v>
      </c>
      <c r="N36" s="96">
        <f>'MONTH 6'!R$99</f>
        <v>0</v>
      </c>
      <c r="O36" s="96">
        <f>'MONTH 6'!S$99</f>
        <v>0</v>
      </c>
      <c r="P36" s="96">
        <f>'MONTH 6'!T$99</f>
        <v>0</v>
      </c>
      <c r="Q36" s="96">
        <f>'MONTH 6'!U$99</f>
        <v>0</v>
      </c>
      <c r="R36" s="96">
        <f>'MONTH 6'!V$99</f>
        <v>0</v>
      </c>
      <c r="S36" s="96">
        <f>'MONTH 6'!W$99</f>
        <v>0</v>
      </c>
      <c r="T36" s="96">
        <f>'MONTH 6'!X$99</f>
        <v>0</v>
      </c>
      <c r="U36" s="374">
        <f>'MONTH 6'!Y$99</f>
        <v>0</v>
      </c>
      <c r="V36" s="378">
        <f t="shared" si="4"/>
        <v>0</v>
      </c>
      <c r="W36" s="399"/>
    </row>
    <row r="37" spans="1:23" ht="12.75">
      <c r="A37" s="370" t="str">
        <f t="shared" si="3"/>
        <v>January</v>
      </c>
      <c r="B37" s="368">
        <f>'MONTH 7'!F$99</f>
        <v>0</v>
      </c>
      <c r="C37" s="96">
        <f>'MONTH 7'!G$99</f>
        <v>0</v>
      </c>
      <c r="D37" s="96">
        <f>'MONTH 7'!H$99</f>
        <v>0</v>
      </c>
      <c r="E37" s="96">
        <f>'MONTH 7'!I$99</f>
        <v>0</v>
      </c>
      <c r="F37" s="96">
        <f>'MONTH 7'!J$99</f>
        <v>0</v>
      </c>
      <c r="G37" s="96">
        <f>'MONTH 7'!K$99</f>
        <v>0</v>
      </c>
      <c r="H37" s="96">
        <f>'MONTH 7'!L$99</f>
        <v>0</v>
      </c>
      <c r="I37" s="96">
        <f>'MONTH 7'!M$99</f>
        <v>0</v>
      </c>
      <c r="J37" s="96">
        <f>'MONTH 7'!N$99</f>
        <v>0</v>
      </c>
      <c r="K37" s="96">
        <f>'MONTH 7'!O$99</f>
        <v>0</v>
      </c>
      <c r="L37" s="96">
        <f>'MONTH 7'!P$99</f>
        <v>0</v>
      </c>
      <c r="M37" s="96">
        <f>'MONTH 7'!Q$99</f>
        <v>0</v>
      </c>
      <c r="N37" s="96">
        <f>'MONTH 7'!R$99</f>
        <v>0</v>
      </c>
      <c r="O37" s="96">
        <f>'MONTH 7'!S$99</f>
        <v>0</v>
      </c>
      <c r="P37" s="96">
        <f>'MONTH 7'!T$99</f>
        <v>0</v>
      </c>
      <c r="Q37" s="96">
        <f>'MONTH 7'!U$99</f>
        <v>0</v>
      </c>
      <c r="R37" s="96">
        <f>'MONTH 7'!V$99</f>
        <v>0</v>
      </c>
      <c r="S37" s="96">
        <f>'MONTH 7'!W$99</f>
        <v>0</v>
      </c>
      <c r="T37" s="96">
        <f>'MONTH 7'!X$99</f>
        <v>0</v>
      </c>
      <c r="U37" s="374">
        <f>'MONTH 7'!Y$99</f>
        <v>0</v>
      </c>
      <c r="V37" s="378">
        <f t="shared" si="4"/>
        <v>0</v>
      </c>
      <c r="W37" s="399"/>
    </row>
    <row r="38" spans="1:23" ht="12.75">
      <c r="A38" s="370" t="str">
        <f t="shared" si="3"/>
        <v>February</v>
      </c>
      <c r="B38" s="368">
        <f>'MONTH 8'!F$99</f>
        <v>0</v>
      </c>
      <c r="C38" s="96">
        <f>'MONTH 8'!G$99</f>
        <v>0</v>
      </c>
      <c r="D38" s="96">
        <f>'MONTH 8'!H$99</f>
        <v>0</v>
      </c>
      <c r="E38" s="96">
        <f>'MONTH 8'!I$99</f>
        <v>0</v>
      </c>
      <c r="F38" s="96">
        <f>'MONTH 8'!J$99</f>
        <v>0</v>
      </c>
      <c r="G38" s="96">
        <f>'MONTH 8'!K$99</f>
        <v>0</v>
      </c>
      <c r="H38" s="96">
        <f>'MONTH 8'!L$99</f>
        <v>0</v>
      </c>
      <c r="I38" s="96">
        <f>'MONTH 8'!M$99</f>
        <v>0</v>
      </c>
      <c r="J38" s="96">
        <f>'MONTH 8'!N$99</f>
        <v>0</v>
      </c>
      <c r="K38" s="96">
        <f>'MONTH 8'!O$99</f>
        <v>0</v>
      </c>
      <c r="L38" s="96">
        <f>'MONTH 8'!P$99</f>
        <v>0</v>
      </c>
      <c r="M38" s="96">
        <f>'MONTH 8'!Q$99</f>
        <v>0</v>
      </c>
      <c r="N38" s="96">
        <f>'MONTH 8'!R$99</f>
        <v>0</v>
      </c>
      <c r="O38" s="96">
        <f>'MONTH 8'!S$99</f>
        <v>0</v>
      </c>
      <c r="P38" s="96">
        <f>'MONTH 8'!T$99</f>
        <v>0</v>
      </c>
      <c r="Q38" s="96">
        <f>'MONTH 8'!U$99</f>
        <v>0</v>
      </c>
      <c r="R38" s="96">
        <f>'MONTH 8'!V$99</f>
        <v>0</v>
      </c>
      <c r="S38" s="96">
        <f>'MONTH 8'!W$99</f>
        <v>0</v>
      </c>
      <c r="T38" s="96">
        <f>'MONTH 8'!X$99</f>
        <v>0</v>
      </c>
      <c r="U38" s="374">
        <f>'MONTH 8'!Y$99</f>
        <v>0</v>
      </c>
      <c r="V38" s="378">
        <f t="shared" si="4"/>
        <v>0</v>
      </c>
      <c r="W38" s="399"/>
    </row>
    <row r="39" spans="1:23" ht="12.75">
      <c r="A39" s="370" t="str">
        <f t="shared" si="3"/>
        <v>March</v>
      </c>
      <c r="B39" s="368">
        <f>'MONTH 9'!F$99</f>
        <v>0</v>
      </c>
      <c r="C39" s="96">
        <f>'MONTH 9'!G$99</f>
        <v>0</v>
      </c>
      <c r="D39" s="96">
        <f>'MONTH 9'!H$99</f>
        <v>0</v>
      </c>
      <c r="E39" s="96">
        <f>'MONTH 9'!I$99</f>
        <v>0</v>
      </c>
      <c r="F39" s="96">
        <f>'MONTH 9'!J$99</f>
        <v>0</v>
      </c>
      <c r="G39" s="96">
        <f>'MONTH 9'!K$99</f>
        <v>0</v>
      </c>
      <c r="H39" s="96">
        <f>'MONTH 9'!L$99</f>
        <v>0</v>
      </c>
      <c r="I39" s="96">
        <f>'MONTH 9'!M$99</f>
        <v>0</v>
      </c>
      <c r="J39" s="96">
        <f>'MONTH 9'!N$99</f>
        <v>0</v>
      </c>
      <c r="K39" s="96">
        <f>'MONTH 9'!O$99</f>
        <v>0</v>
      </c>
      <c r="L39" s="96">
        <f>'MONTH 9'!P$99</f>
        <v>0</v>
      </c>
      <c r="M39" s="96">
        <f>'MONTH 9'!Q$99</f>
        <v>0</v>
      </c>
      <c r="N39" s="96">
        <f>'MONTH 9'!R$99</f>
        <v>0</v>
      </c>
      <c r="O39" s="96">
        <f>'MONTH 9'!S$99</f>
        <v>0</v>
      </c>
      <c r="P39" s="96">
        <f>'MONTH 9'!T$99</f>
        <v>0</v>
      </c>
      <c r="Q39" s="96">
        <f>'MONTH 9'!U$99</f>
        <v>0</v>
      </c>
      <c r="R39" s="96">
        <f>'MONTH 9'!V$99</f>
        <v>0</v>
      </c>
      <c r="S39" s="96">
        <f>'MONTH 9'!W$99</f>
        <v>0</v>
      </c>
      <c r="T39" s="96">
        <f>'MONTH 9'!X$99</f>
        <v>0</v>
      </c>
      <c r="U39" s="374">
        <f>'MONTH 9'!Y$99</f>
        <v>0</v>
      </c>
      <c r="V39" s="378">
        <f t="shared" si="4"/>
        <v>0</v>
      </c>
      <c r="W39" s="399"/>
    </row>
    <row r="40" spans="1:23" ht="12.75">
      <c r="A40" s="370" t="str">
        <f t="shared" si="3"/>
        <v>April</v>
      </c>
      <c r="B40" s="368">
        <f>'MONTH 10'!F$99</f>
        <v>0</v>
      </c>
      <c r="C40" s="96">
        <f>'MONTH 10'!G$99</f>
        <v>0</v>
      </c>
      <c r="D40" s="96">
        <f>'MONTH 10'!H$99</f>
        <v>0</v>
      </c>
      <c r="E40" s="96">
        <f>'MONTH 10'!I$99</f>
        <v>0</v>
      </c>
      <c r="F40" s="96">
        <f>'MONTH 10'!J$99</f>
        <v>0</v>
      </c>
      <c r="G40" s="96">
        <f>'MONTH 10'!K$99</f>
        <v>0</v>
      </c>
      <c r="H40" s="96">
        <f>'MONTH 10'!L$99</f>
        <v>0</v>
      </c>
      <c r="I40" s="96">
        <f>'MONTH 10'!M$99</f>
        <v>0</v>
      </c>
      <c r="J40" s="96">
        <f>'MONTH 10'!N$99</f>
        <v>0</v>
      </c>
      <c r="K40" s="96">
        <f>'MONTH 10'!O$99</f>
        <v>0</v>
      </c>
      <c r="L40" s="96">
        <f>'MONTH 10'!P$99</f>
        <v>0</v>
      </c>
      <c r="M40" s="96">
        <f>'MONTH 10'!Q$99</f>
        <v>0</v>
      </c>
      <c r="N40" s="96">
        <f>'MONTH 10'!R$99</f>
        <v>0</v>
      </c>
      <c r="O40" s="96">
        <f>'MONTH 10'!S$99</f>
        <v>0</v>
      </c>
      <c r="P40" s="96">
        <f>'MONTH 10'!T$99</f>
        <v>0</v>
      </c>
      <c r="Q40" s="96">
        <f>'MONTH 10'!U$99</f>
        <v>0</v>
      </c>
      <c r="R40" s="96">
        <f>'MONTH 10'!V$99</f>
        <v>0</v>
      </c>
      <c r="S40" s="96">
        <f>'MONTH 10'!W$99</f>
        <v>0</v>
      </c>
      <c r="T40" s="96">
        <f>'MONTH 10'!X$99</f>
        <v>0</v>
      </c>
      <c r="U40" s="374">
        <f>'MONTH 10'!Y$99</f>
        <v>0</v>
      </c>
      <c r="V40" s="378">
        <f t="shared" si="4"/>
        <v>0</v>
      </c>
      <c r="W40" s="399"/>
    </row>
    <row r="41" spans="1:23" ht="12.75">
      <c r="A41" s="370" t="str">
        <f t="shared" si="3"/>
        <v>May</v>
      </c>
      <c r="B41" s="368">
        <f>'MONTH 11'!F$99</f>
        <v>0</v>
      </c>
      <c r="C41" s="96">
        <f>'MONTH 11'!G$99</f>
        <v>0</v>
      </c>
      <c r="D41" s="96">
        <f>'MONTH 11'!H$99</f>
        <v>0</v>
      </c>
      <c r="E41" s="96">
        <f>'MONTH 11'!I$99</f>
        <v>0</v>
      </c>
      <c r="F41" s="96">
        <f>'MONTH 11'!J$99</f>
        <v>0</v>
      </c>
      <c r="G41" s="96">
        <f>'MONTH 11'!K$99</f>
        <v>0</v>
      </c>
      <c r="H41" s="96">
        <f>'MONTH 11'!L$99</f>
        <v>0</v>
      </c>
      <c r="I41" s="96">
        <f>'MONTH 11'!M$99</f>
        <v>0</v>
      </c>
      <c r="J41" s="96">
        <f>'MONTH 11'!N$99</f>
        <v>0</v>
      </c>
      <c r="K41" s="96">
        <f>'MONTH 11'!O$99</f>
        <v>0</v>
      </c>
      <c r="L41" s="96">
        <f>'MONTH 11'!P$99</f>
        <v>0</v>
      </c>
      <c r="M41" s="96">
        <f>'MONTH 11'!Q$99</f>
        <v>0</v>
      </c>
      <c r="N41" s="96">
        <f>'MONTH 11'!R$99</f>
        <v>0</v>
      </c>
      <c r="O41" s="96">
        <f>'MONTH 11'!S$99</f>
        <v>0</v>
      </c>
      <c r="P41" s="96">
        <f>'MONTH 11'!T$99</f>
        <v>0</v>
      </c>
      <c r="Q41" s="96">
        <f>'MONTH 11'!U$99</f>
        <v>0</v>
      </c>
      <c r="R41" s="96">
        <f>'MONTH 11'!V$99</f>
        <v>0</v>
      </c>
      <c r="S41" s="96">
        <f>'MONTH 11'!W$99</f>
        <v>0</v>
      </c>
      <c r="T41" s="96">
        <f>'MONTH 11'!X$99</f>
        <v>0</v>
      </c>
      <c r="U41" s="374">
        <f>'MONTH 11'!Y$99</f>
        <v>0</v>
      </c>
      <c r="V41" s="378">
        <f t="shared" si="4"/>
        <v>0</v>
      </c>
      <c r="W41" s="399"/>
    </row>
    <row r="42" spans="1:23" ht="12.75">
      <c r="A42" s="370" t="str">
        <f t="shared" si="3"/>
        <v>June</v>
      </c>
      <c r="B42" s="368">
        <f>'MONTH 12'!F$99</f>
        <v>0</v>
      </c>
      <c r="C42" s="96">
        <f>'MONTH 12'!G$99</f>
        <v>0</v>
      </c>
      <c r="D42" s="96">
        <f>'MONTH 12'!H$99</f>
        <v>0</v>
      </c>
      <c r="E42" s="96">
        <f>'MONTH 12'!I$99</f>
        <v>0</v>
      </c>
      <c r="F42" s="96">
        <f>'MONTH 12'!J$99</f>
        <v>0</v>
      </c>
      <c r="G42" s="96">
        <f>'MONTH 12'!K$99</f>
        <v>0</v>
      </c>
      <c r="H42" s="96">
        <f>'MONTH 12'!L$99</f>
        <v>0</v>
      </c>
      <c r="I42" s="96">
        <f>'MONTH 12'!M$99</f>
        <v>0</v>
      </c>
      <c r="J42" s="96">
        <f>'MONTH 12'!N$99</f>
        <v>0</v>
      </c>
      <c r="K42" s="96">
        <f>'MONTH 12'!O$99</f>
        <v>0</v>
      </c>
      <c r="L42" s="96">
        <f>'MONTH 12'!P$99</f>
        <v>0</v>
      </c>
      <c r="M42" s="96">
        <f>'MONTH 12'!Q$99</f>
        <v>0</v>
      </c>
      <c r="N42" s="96">
        <f>'MONTH 12'!R$99</f>
        <v>0</v>
      </c>
      <c r="O42" s="96">
        <f>'MONTH 12'!S$99</f>
        <v>0</v>
      </c>
      <c r="P42" s="96">
        <f>'MONTH 12'!T$99</f>
        <v>0</v>
      </c>
      <c r="Q42" s="96">
        <f>'MONTH 12'!U$99</f>
        <v>0</v>
      </c>
      <c r="R42" s="96">
        <f>'MONTH 12'!V$99</f>
        <v>0</v>
      </c>
      <c r="S42" s="96">
        <f>'MONTH 12'!W$99</f>
        <v>0</v>
      </c>
      <c r="T42" s="96">
        <f>'MONTH 12'!X$99</f>
        <v>0</v>
      </c>
      <c r="U42" s="374">
        <f>'MONTH 12'!Y$99</f>
        <v>0</v>
      </c>
      <c r="V42" s="378">
        <f t="shared" si="4"/>
        <v>0</v>
      </c>
      <c r="W42" s="399"/>
    </row>
    <row r="43" spans="1:23" ht="3.75" customHeight="1" thickBot="1">
      <c r="A43" s="360"/>
      <c r="B43" s="361"/>
      <c r="C43" s="361"/>
      <c r="D43" s="361"/>
      <c r="E43" s="361"/>
      <c r="F43" s="361"/>
      <c r="G43" s="361"/>
      <c r="H43" s="361"/>
      <c r="I43" s="361"/>
      <c r="J43" s="361"/>
      <c r="K43" s="361"/>
      <c r="L43" s="361"/>
      <c r="M43" s="361"/>
      <c r="N43" s="361"/>
      <c r="O43" s="361"/>
      <c r="P43" s="361"/>
      <c r="Q43" s="361"/>
      <c r="R43" s="361"/>
      <c r="S43" s="361"/>
      <c r="T43" s="361"/>
      <c r="U43" s="361"/>
      <c r="V43" s="362"/>
      <c r="W43" s="399"/>
    </row>
    <row r="44" spans="1:23" ht="18.75" customHeight="1" thickBot="1">
      <c r="A44" s="363" t="s">
        <v>74</v>
      </c>
      <c r="B44" s="364">
        <f aca="true" t="shared" si="5" ref="B44:J44">SUM(B31:B43)</f>
        <v>0</v>
      </c>
      <c r="C44" s="364">
        <f t="shared" si="5"/>
        <v>0</v>
      </c>
      <c r="D44" s="364">
        <f t="shared" si="5"/>
        <v>0</v>
      </c>
      <c r="E44" s="364">
        <f t="shared" si="5"/>
        <v>0</v>
      </c>
      <c r="F44" s="364">
        <f t="shared" si="5"/>
        <v>0</v>
      </c>
      <c r="G44" s="364">
        <f t="shared" si="5"/>
        <v>0</v>
      </c>
      <c r="H44" s="364">
        <f t="shared" si="5"/>
        <v>0</v>
      </c>
      <c r="I44" s="364">
        <f t="shared" si="5"/>
        <v>0</v>
      </c>
      <c r="J44" s="364">
        <f t="shared" si="5"/>
        <v>0</v>
      </c>
      <c r="K44" s="364">
        <f aca="true" t="shared" si="6" ref="K44:V44">SUM(K31:K43)</f>
        <v>0</v>
      </c>
      <c r="L44" s="364">
        <f t="shared" si="6"/>
        <v>0</v>
      </c>
      <c r="M44" s="364">
        <f t="shared" si="6"/>
        <v>0</v>
      </c>
      <c r="N44" s="364">
        <f t="shared" si="6"/>
        <v>0</v>
      </c>
      <c r="O44" s="364">
        <f t="shared" si="6"/>
        <v>0</v>
      </c>
      <c r="P44" s="364">
        <f t="shared" si="6"/>
        <v>0</v>
      </c>
      <c r="Q44" s="364">
        <f t="shared" si="6"/>
        <v>0</v>
      </c>
      <c r="R44" s="364">
        <f t="shared" si="6"/>
        <v>0</v>
      </c>
      <c r="S44" s="364">
        <f t="shared" si="6"/>
        <v>0</v>
      </c>
      <c r="T44" s="364">
        <f t="shared" si="6"/>
        <v>0</v>
      </c>
      <c r="U44" s="379">
        <f t="shared" si="6"/>
        <v>0</v>
      </c>
      <c r="V44" s="380">
        <f t="shared" si="6"/>
        <v>0</v>
      </c>
      <c r="W44" s="399"/>
    </row>
    <row r="45" spans="1:23" ht="12.75">
      <c r="A45" s="97"/>
      <c r="B45" s="33"/>
      <c r="C45" s="12"/>
      <c r="D45" s="12"/>
      <c r="E45" s="12"/>
      <c r="F45" s="12"/>
      <c r="G45" s="13"/>
      <c r="H45" s="13"/>
      <c r="I45" s="13"/>
      <c r="J45" s="13"/>
      <c r="K45" s="13"/>
      <c r="L45" s="13"/>
      <c r="M45" s="13"/>
      <c r="N45" s="13"/>
      <c r="O45" s="13"/>
      <c r="P45" s="13"/>
      <c r="Q45" s="13"/>
      <c r="R45" s="13"/>
      <c r="S45" s="13"/>
      <c r="T45" s="13"/>
      <c r="U45" s="13"/>
      <c r="V45" s="13"/>
      <c r="W45" s="399"/>
    </row>
    <row r="46" spans="1:23" ht="12.75">
      <c r="A46" s="390"/>
      <c r="B46" s="391"/>
      <c r="C46" s="392"/>
      <c r="D46" s="392"/>
      <c r="E46" s="392"/>
      <c r="F46" s="392"/>
      <c r="G46" s="384"/>
      <c r="H46" s="384"/>
      <c r="I46" s="384"/>
      <c r="J46" s="384"/>
      <c r="K46" s="384"/>
      <c r="L46" s="384"/>
      <c r="M46" s="384"/>
      <c r="N46" s="384"/>
      <c r="O46" s="384"/>
      <c r="P46" s="384"/>
      <c r="Q46" s="384"/>
      <c r="R46" s="384"/>
      <c r="S46" s="384"/>
      <c r="T46" s="384"/>
      <c r="U46" s="384"/>
      <c r="V46" s="384"/>
      <c r="W46" s="399"/>
    </row>
    <row r="47" spans="1:23" ht="12.75">
      <c r="A47" s="390"/>
      <c r="B47" s="391"/>
      <c r="C47" s="392"/>
      <c r="D47" s="392"/>
      <c r="E47" s="392"/>
      <c r="F47" s="392"/>
      <c r="G47" s="384"/>
      <c r="H47" s="384"/>
      <c r="I47" s="384"/>
      <c r="J47" s="384"/>
      <c r="K47" s="384"/>
      <c r="L47" s="384"/>
      <c r="M47" s="384"/>
      <c r="N47" s="384"/>
      <c r="O47" s="384"/>
      <c r="P47" s="384"/>
      <c r="Q47" s="384"/>
      <c r="R47" s="384"/>
      <c r="S47" s="384"/>
      <c r="T47" s="384"/>
      <c r="U47" s="384"/>
      <c r="V47" s="384"/>
      <c r="W47" s="399"/>
    </row>
    <row r="48" spans="1:23" ht="12.75">
      <c r="A48" s="390"/>
      <c r="B48" s="391"/>
      <c r="C48" s="392"/>
      <c r="D48" s="392"/>
      <c r="E48" s="392"/>
      <c r="F48" s="392"/>
      <c r="G48" s="384"/>
      <c r="H48" s="384"/>
      <c r="I48" s="384"/>
      <c r="J48" s="384"/>
      <c r="K48" s="384"/>
      <c r="L48" s="384"/>
      <c r="M48" s="384"/>
      <c r="N48" s="384"/>
      <c r="O48" s="384"/>
      <c r="P48" s="384"/>
      <c r="Q48" s="384"/>
      <c r="R48" s="384"/>
      <c r="S48" s="384"/>
      <c r="T48" s="384"/>
      <c r="U48" s="384"/>
      <c r="V48" s="384"/>
      <c r="W48" s="399"/>
    </row>
    <row r="49" spans="1:23" ht="12.75">
      <c r="A49" s="390"/>
      <c r="B49" s="391"/>
      <c r="C49" s="392"/>
      <c r="D49" s="392"/>
      <c r="E49" s="392"/>
      <c r="F49" s="392"/>
      <c r="G49" s="384"/>
      <c r="H49" s="384"/>
      <c r="I49" s="384"/>
      <c r="J49" s="384"/>
      <c r="K49" s="384"/>
      <c r="L49" s="384"/>
      <c r="M49" s="384"/>
      <c r="N49" s="384"/>
      <c r="O49" s="384"/>
      <c r="P49" s="384"/>
      <c r="Q49" s="384"/>
      <c r="R49" s="384"/>
      <c r="S49" s="384"/>
      <c r="T49" s="384"/>
      <c r="U49" s="384"/>
      <c r="V49" s="384"/>
      <c r="W49" s="399"/>
    </row>
    <row r="50" spans="1:23" ht="13.5" thickBot="1">
      <c r="A50" s="396"/>
      <c r="B50" s="397"/>
      <c r="C50" s="398"/>
      <c r="D50" s="398"/>
      <c r="E50" s="398"/>
      <c r="F50" s="398"/>
      <c r="G50" s="403">
        <f>Menu!D1</f>
        <v>0</v>
      </c>
      <c r="H50" s="398"/>
      <c r="I50" s="398"/>
      <c r="J50" s="398"/>
      <c r="K50" s="398"/>
      <c r="L50" s="398"/>
      <c r="M50" s="398"/>
      <c r="N50" s="398"/>
      <c r="O50" s="398"/>
      <c r="P50" s="398"/>
      <c r="Q50" s="398"/>
      <c r="R50" s="398"/>
      <c r="S50" s="398"/>
      <c r="T50" s="398"/>
      <c r="U50" s="398"/>
      <c r="V50" s="398"/>
      <c r="W50" s="400"/>
    </row>
    <row r="51" spans="1:6" ht="12.75">
      <c r="A51" s="34"/>
      <c r="B51" s="35"/>
      <c r="C51" s="36"/>
      <c r="D51" s="36"/>
      <c r="E51" s="36"/>
      <c r="F51" s="36"/>
    </row>
    <row r="52" spans="1:6" ht="20.25">
      <c r="A52" s="34"/>
      <c r="B52" s="35"/>
      <c r="C52" s="401" t="s">
        <v>165</v>
      </c>
      <c r="D52" s="36"/>
      <c r="E52" s="36"/>
      <c r="F52" s="36"/>
    </row>
    <row r="53" spans="1:6" ht="12.75">
      <c r="A53" s="34"/>
      <c r="B53" s="35"/>
      <c r="C53" s="36"/>
      <c r="D53" s="36"/>
      <c r="E53" s="36"/>
      <c r="F53" s="36"/>
    </row>
    <row r="54" spans="1:6" ht="12.75">
      <c r="A54" s="34"/>
      <c r="B54" s="35"/>
      <c r="C54" s="36"/>
      <c r="D54" s="36"/>
      <c r="E54" s="36"/>
      <c r="F54" s="36"/>
    </row>
    <row r="55" spans="1:6" ht="12.75">
      <c r="A55" s="34"/>
      <c r="B55" s="35"/>
      <c r="C55" s="36"/>
      <c r="D55" s="36"/>
      <c r="E55" s="36"/>
      <c r="F55" s="36"/>
    </row>
    <row r="56" spans="1:6" ht="12.75">
      <c r="A56" s="34"/>
      <c r="B56" s="35"/>
      <c r="C56" s="36"/>
      <c r="D56" s="36"/>
      <c r="E56" s="36"/>
      <c r="F56" s="36"/>
    </row>
    <row r="57" spans="1:6" ht="12.75">
      <c r="A57" s="34"/>
      <c r="B57" s="35"/>
      <c r="C57" s="36"/>
      <c r="D57" s="36"/>
      <c r="E57" s="36"/>
      <c r="F57" s="36"/>
    </row>
    <row r="58" spans="1:6" ht="12.75">
      <c r="A58" s="34"/>
      <c r="B58" s="35"/>
      <c r="C58" s="36"/>
      <c r="D58" s="36"/>
      <c r="E58" s="36"/>
      <c r="F58" s="36"/>
    </row>
    <row r="59" spans="1:6" ht="12.75">
      <c r="A59" s="34"/>
      <c r="B59" s="35"/>
      <c r="C59" s="36"/>
      <c r="D59" s="36"/>
      <c r="E59" s="36"/>
      <c r="F59" s="36"/>
    </row>
    <row r="60" spans="1:6" ht="12.75">
      <c r="A60" s="34"/>
      <c r="B60" s="35"/>
      <c r="C60" s="36"/>
      <c r="D60" s="36"/>
      <c r="E60" s="36"/>
      <c r="F60" s="36"/>
    </row>
    <row r="61" spans="1:6" ht="12.75">
      <c r="A61" s="34"/>
      <c r="B61" s="35"/>
      <c r="C61" s="36"/>
      <c r="D61" s="36"/>
      <c r="E61" s="36"/>
      <c r="F61" s="36"/>
    </row>
    <row r="62" spans="1:6" ht="12.75">
      <c r="A62" s="34"/>
      <c r="B62" s="35"/>
      <c r="C62" s="36"/>
      <c r="D62" s="36"/>
      <c r="E62" s="36"/>
      <c r="F62" s="36"/>
    </row>
    <row r="63" spans="1:6" ht="12.75">
      <c r="A63" s="34"/>
      <c r="B63" s="35"/>
      <c r="C63" s="36"/>
      <c r="D63" s="36"/>
      <c r="E63" s="36"/>
      <c r="F63" s="36"/>
    </row>
    <row r="64" spans="1:6" ht="12.75">
      <c r="A64" s="34"/>
      <c r="B64" s="35"/>
      <c r="C64" s="36"/>
      <c r="D64" s="36"/>
      <c r="E64" s="36"/>
      <c r="F64" s="36"/>
    </row>
    <row r="65" spans="1:6" ht="12.75">
      <c r="A65" s="34"/>
      <c r="B65" s="35"/>
      <c r="C65" s="36"/>
      <c r="D65" s="36"/>
      <c r="E65" s="36"/>
      <c r="F65" s="36"/>
    </row>
    <row r="66" spans="1:6" ht="12.75">
      <c r="A66" s="36"/>
      <c r="B66" s="35"/>
      <c r="C66" s="36"/>
      <c r="D66" s="36"/>
      <c r="E66" s="36"/>
      <c r="F66" s="36"/>
    </row>
    <row r="67" spans="1:4" ht="12.75">
      <c r="A67" s="36"/>
      <c r="B67" s="35"/>
      <c r="C67" s="36"/>
      <c r="D67" s="36"/>
    </row>
    <row r="68" spans="1:4" ht="12.75">
      <c r="A68" s="36"/>
      <c r="B68" s="35"/>
      <c r="C68" s="36"/>
      <c r="D68" s="36"/>
    </row>
  </sheetData>
  <sheetProtection password="C49E" sheet="1" objects="1" scenarios="1" selectLockedCells="1"/>
  <mergeCells count="8">
    <mergeCell ref="B26:D26"/>
    <mergeCell ref="A29:A30"/>
    <mergeCell ref="A5:A6"/>
    <mergeCell ref="N26:P26"/>
    <mergeCell ref="B1:E1"/>
    <mergeCell ref="B25:E25"/>
    <mergeCell ref="N1:Q1"/>
    <mergeCell ref="N25:Q25"/>
  </mergeCells>
  <printOptions/>
  <pageMargins left="0.75" right="0.75" top="1" bottom="1" header="0.5" footer="0.5"/>
  <pageSetup fitToWidth="2" fitToHeight="1" horizontalDpi="600" verticalDpi="600" orientation="landscape" pageOrder="overThenDown" paperSize="9" scale="62" r:id="rId2"/>
  <headerFooter alignWithMargins="0">
    <oddFooter>&amp;CPage &amp;P of &amp;N</oddFooter>
  </headerFooter>
  <drawing r:id="rId1"/>
</worksheet>
</file>

<file path=xl/worksheets/sheet35.xml><?xml version="1.0" encoding="utf-8"?>
<worksheet xmlns="http://schemas.openxmlformats.org/spreadsheetml/2006/main" xmlns:r="http://schemas.openxmlformats.org/officeDocument/2006/relationships">
  <sheetPr codeName="Sheet34"/>
  <dimension ref="A1:O78"/>
  <sheetViews>
    <sheetView showGridLines="0" showRowColHeaders="0" showZeros="0" zoomScalePageLayoutView="0" workbookViewId="0" topLeftCell="B1">
      <selection activeCell="F29" sqref="F29"/>
    </sheetView>
  </sheetViews>
  <sheetFormatPr defaultColWidth="9.140625" defaultRowHeight="12.75"/>
  <cols>
    <col min="1" max="1" width="18.7109375" style="0" customWidth="1"/>
    <col min="2" max="3" width="16.7109375" style="0" customWidth="1"/>
    <col min="4" max="4" width="14.00390625" style="0" customWidth="1"/>
    <col min="5" max="5" width="18.00390625" style="0" customWidth="1"/>
    <col min="6" max="7" width="16.7109375" style="0" customWidth="1"/>
  </cols>
  <sheetData>
    <row r="1" spans="1:7" ht="15.75">
      <c r="A1" s="15"/>
      <c r="B1" s="76"/>
      <c r="C1" s="76"/>
      <c r="D1" s="179" t="str">
        <f>UPPER('Base Data'!C9&amp;" ACCOUNT")</f>
        <v> ACCOUNT</v>
      </c>
      <c r="E1" s="76"/>
      <c r="F1" s="76"/>
      <c r="G1" s="16"/>
    </row>
    <row r="2" spans="1:7" ht="15.75">
      <c r="A2" s="409">
        <f>'Base Data'!C6</f>
        <v>0</v>
      </c>
      <c r="B2" s="82"/>
      <c r="C2" s="82"/>
      <c r="E2" s="83"/>
      <c r="F2" s="83"/>
      <c r="G2" s="87"/>
    </row>
    <row r="3" spans="1:7" ht="15.75">
      <c r="A3" s="88" t="s">
        <v>75</v>
      </c>
      <c r="B3" s="82"/>
      <c r="C3" s="82"/>
      <c r="D3" s="82"/>
      <c r="E3" s="83"/>
      <c r="F3" s="83"/>
      <c r="G3" s="87"/>
    </row>
    <row r="4" spans="1:7" ht="15.75">
      <c r="A4" s="913" t="s">
        <v>133</v>
      </c>
      <c r="B4" s="914"/>
      <c r="C4" s="914"/>
      <c r="D4" s="425" t="str">
        <f>"30th "&amp;'Month 12 Sum'!C6</f>
        <v>30th June</v>
      </c>
      <c r="E4" s="424">
        <f>'Month 12 Sum'!D6</f>
        <v>2011</v>
      </c>
      <c r="F4" s="422"/>
      <c r="G4" s="423"/>
    </row>
    <row r="5" spans="1:7" ht="12.75">
      <c r="A5" s="47"/>
      <c r="B5" s="12"/>
      <c r="C5" s="107" t="s">
        <v>11</v>
      </c>
      <c r="D5" s="586">
        <f ca="1">TODAY()</f>
        <v>42485</v>
      </c>
      <c r="E5" s="12"/>
      <c r="F5" s="12"/>
      <c r="G5" s="103"/>
    </row>
    <row r="6" spans="1:7" ht="12.75">
      <c r="A6" s="89"/>
      <c r="B6" s="404" t="s">
        <v>76</v>
      </c>
      <c r="C6" s="404" t="s">
        <v>77</v>
      </c>
      <c r="D6" s="104"/>
      <c r="E6" s="104"/>
      <c r="F6" s="404" t="s">
        <v>76</v>
      </c>
      <c r="G6" s="406" t="s">
        <v>77</v>
      </c>
    </row>
    <row r="7" spans="1:15" ht="12.75">
      <c r="A7" s="89"/>
      <c r="B7" s="404" t="s">
        <v>24</v>
      </c>
      <c r="C7" s="404" t="s">
        <v>24</v>
      </c>
      <c r="D7" s="104"/>
      <c r="E7" s="104"/>
      <c r="F7" s="404" t="s">
        <v>24</v>
      </c>
      <c r="G7" s="406" t="s">
        <v>24</v>
      </c>
      <c r="I7" s="865" t="s">
        <v>160</v>
      </c>
      <c r="J7" s="866"/>
      <c r="K7" s="866"/>
      <c r="L7" s="866"/>
      <c r="M7" s="866"/>
      <c r="N7" s="866"/>
      <c r="O7" s="915"/>
    </row>
    <row r="8" spans="1:15" ht="12.75">
      <c r="A8" s="47"/>
      <c r="B8" s="408"/>
      <c r="C8" s="405" t="str">
        <f>'FINANCIAL PERFORMANCE'!C8</f>
        <v>2010/2011</v>
      </c>
      <c r="D8" s="12"/>
      <c r="E8" s="12"/>
      <c r="F8" s="405">
        <f>B8</f>
        <v>0</v>
      </c>
      <c r="G8" s="407" t="str">
        <f>C8</f>
        <v>2010/2011</v>
      </c>
      <c r="I8" s="868"/>
      <c r="J8" s="869"/>
      <c r="K8" s="869"/>
      <c r="L8" s="869"/>
      <c r="M8" s="869"/>
      <c r="N8" s="869"/>
      <c r="O8" s="916"/>
    </row>
    <row r="9" spans="1:15" ht="12.75">
      <c r="A9" s="89" t="s">
        <v>42</v>
      </c>
      <c r="B9" s="91"/>
      <c r="C9" s="107"/>
      <c r="D9" s="12"/>
      <c r="E9" s="104" t="s">
        <v>53</v>
      </c>
      <c r="F9" s="12"/>
      <c r="G9" s="103"/>
      <c r="I9" s="868"/>
      <c r="J9" s="869"/>
      <c r="K9" s="869"/>
      <c r="L9" s="869"/>
      <c r="M9" s="869"/>
      <c r="N9" s="869"/>
      <c r="O9" s="916"/>
    </row>
    <row r="10" spans="1:15" ht="12.75">
      <c r="A10" s="46" t="str">
        <f>'Base Data'!$H13</f>
        <v>Bank Interest</v>
      </c>
      <c r="B10" s="693"/>
      <c r="C10" s="694">
        <f>'ANNUAL SUMMARIES'!B$20</f>
        <v>0</v>
      </c>
      <c r="D10" s="12"/>
      <c r="E10" s="107" t="str">
        <f>'Base Data'!$J13</f>
        <v>Bank Fees &amp; Taxes</v>
      </c>
      <c r="F10" s="693"/>
      <c r="G10" s="99">
        <f>'ANNUAL SUMMARIES'!B$44</f>
        <v>0</v>
      </c>
      <c r="I10" s="868"/>
      <c r="J10" s="869"/>
      <c r="K10" s="869"/>
      <c r="L10" s="869"/>
      <c r="M10" s="869"/>
      <c r="N10" s="869"/>
      <c r="O10" s="916"/>
    </row>
    <row r="11" spans="1:15" ht="12.75">
      <c r="A11" s="46">
        <f>'Base Data'!$H14</f>
        <v>0</v>
      </c>
      <c r="B11" s="693"/>
      <c r="C11" s="694">
        <f>'ANNUAL SUMMARIES'!C$20</f>
        <v>0</v>
      </c>
      <c r="D11" s="12"/>
      <c r="E11" s="107">
        <f>'Base Data'!$J14</f>
        <v>0</v>
      </c>
      <c r="F11" s="693"/>
      <c r="G11" s="99">
        <f>'ANNUAL SUMMARIES'!C$44</f>
        <v>0</v>
      </c>
      <c r="I11" s="868"/>
      <c r="J11" s="869"/>
      <c r="K11" s="869"/>
      <c r="L11" s="869"/>
      <c r="M11" s="869"/>
      <c r="N11" s="869"/>
      <c r="O11" s="916"/>
    </row>
    <row r="12" spans="1:15" ht="12.75">
      <c r="A12" s="46">
        <f>'Base Data'!$H15</f>
        <v>0</v>
      </c>
      <c r="B12" s="693"/>
      <c r="C12" s="694">
        <f>'ANNUAL SUMMARIES'!D$20</f>
        <v>0</v>
      </c>
      <c r="D12" s="12"/>
      <c r="E12" s="107">
        <f>'Base Data'!$J15</f>
        <v>0</v>
      </c>
      <c r="F12" s="693"/>
      <c r="G12" s="99">
        <f>'ANNUAL SUMMARIES'!D$44</f>
        <v>0</v>
      </c>
      <c r="I12" s="868"/>
      <c r="J12" s="869"/>
      <c r="K12" s="869"/>
      <c r="L12" s="869"/>
      <c r="M12" s="869"/>
      <c r="N12" s="869"/>
      <c r="O12" s="916"/>
    </row>
    <row r="13" spans="1:15" ht="12.75">
      <c r="A13" s="46">
        <f>'Base Data'!$H16</f>
        <v>0</v>
      </c>
      <c r="B13" s="693"/>
      <c r="C13" s="694">
        <f>'ANNUAL SUMMARIES'!E$20</f>
        <v>0</v>
      </c>
      <c r="D13" s="12"/>
      <c r="E13" s="107">
        <f>'Base Data'!$J16</f>
        <v>0</v>
      </c>
      <c r="F13" s="693"/>
      <c r="G13" s="99">
        <f>'ANNUAL SUMMARIES'!E$44</f>
        <v>0</v>
      </c>
      <c r="I13" s="868"/>
      <c r="J13" s="869"/>
      <c r="K13" s="869"/>
      <c r="L13" s="869"/>
      <c r="M13" s="869"/>
      <c r="N13" s="869"/>
      <c r="O13" s="916"/>
    </row>
    <row r="14" spans="1:15" ht="12.75">
      <c r="A14" s="46">
        <f>'Base Data'!$H17</f>
        <v>0</v>
      </c>
      <c r="B14" s="693"/>
      <c r="C14" s="694">
        <f>'ANNUAL SUMMARIES'!F$20</f>
        <v>0</v>
      </c>
      <c r="D14" s="12"/>
      <c r="E14" s="107">
        <f>'Base Data'!$J17</f>
        <v>0</v>
      </c>
      <c r="F14" s="693"/>
      <c r="G14" s="99">
        <f>'ANNUAL SUMMARIES'!F$44</f>
        <v>0</v>
      </c>
      <c r="I14" s="868"/>
      <c r="J14" s="869"/>
      <c r="K14" s="869"/>
      <c r="L14" s="869"/>
      <c r="M14" s="869"/>
      <c r="N14" s="869"/>
      <c r="O14" s="916"/>
    </row>
    <row r="15" spans="1:15" ht="12.75">
      <c r="A15" s="46">
        <f>'Base Data'!$H18</f>
        <v>0</v>
      </c>
      <c r="B15" s="693"/>
      <c r="C15" s="694">
        <f>'ANNUAL SUMMARIES'!G$20</f>
        <v>0</v>
      </c>
      <c r="D15" s="12"/>
      <c r="E15" s="107">
        <f>'Base Data'!$J18</f>
        <v>0</v>
      </c>
      <c r="F15" s="693"/>
      <c r="G15" s="99">
        <f>'ANNUAL SUMMARIES'!G44</f>
        <v>0</v>
      </c>
      <c r="I15" s="868"/>
      <c r="J15" s="869"/>
      <c r="K15" s="869"/>
      <c r="L15" s="869"/>
      <c r="M15" s="869"/>
      <c r="N15" s="869"/>
      <c r="O15" s="916"/>
    </row>
    <row r="16" spans="1:15" ht="12.75">
      <c r="A16" s="46">
        <f>'Base Data'!$H19</f>
        <v>0</v>
      </c>
      <c r="B16" s="693"/>
      <c r="C16" s="694">
        <f>'ANNUAL SUMMARIES'!H$20</f>
        <v>0</v>
      </c>
      <c r="D16" s="12"/>
      <c r="E16" s="107">
        <f>'Base Data'!$J19</f>
        <v>0</v>
      </c>
      <c r="F16" s="693"/>
      <c r="G16" s="99">
        <f>'ANNUAL SUMMARIES'!H$44</f>
        <v>0</v>
      </c>
      <c r="I16" s="868"/>
      <c r="J16" s="869"/>
      <c r="K16" s="869"/>
      <c r="L16" s="869"/>
      <c r="M16" s="869"/>
      <c r="N16" s="869"/>
      <c r="O16" s="916"/>
    </row>
    <row r="17" spans="1:15" ht="12.75">
      <c r="A17" s="46">
        <f>'Base Data'!$H20</f>
        <v>0</v>
      </c>
      <c r="B17" s="693"/>
      <c r="C17" s="694">
        <f>'ANNUAL SUMMARIES'!I$20</f>
        <v>0</v>
      </c>
      <c r="D17" s="12"/>
      <c r="E17" s="107">
        <f>'Base Data'!$J20</f>
        <v>0</v>
      </c>
      <c r="F17" s="693"/>
      <c r="G17" s="99">
        <f>'ANNUAL SUMMARIES'!I$44</f>
        <v>0</v>
      </c>
      <c r="I17" s="868"/>
      <c r="J17" s="869"/>
      <c r="K17" s="869"/>
      <c r="L17" s="869"/>
      <c r="M17" s="869"/>
      <c r="N17" s="869"/>
      <c r="O17" s="916"/>
    </row>
    <row r="18" spans="1:15" ht="12.75">
      <c r="A18" s="46">
        <f>'Base Data'!$H21</f>
        <v>0</v>
      </c>
      <c r="B18" s="693"/>
      <c r="C18" s="694">
        <f>'ANNUAL SUMMARIES'!J$20</f>
        <v>0</v>
      </c>
      <c r="D18" s="12"/>
      <c r="E18" s="107">
        <f>'Base Data'!$J21</f>
        <v>0</v>
      </c>
      <c r="F18" s="693"/>
      <c r="G18" s="99">
        <f>'ANNUAL SUMMARIES'!J$44</f>
        <v>0</v>
      </c>
      <c r="I18" s="868"/>
      <c r="J18" s="869"/>
      <c r="K18" s="869"/>
      <c r="L18" s="869"/>
      <c r="M18" s="869"/>
      <c r="N18" s="869"/>
      <c r="O18" s="916"/>
    </row>
    <row r="19" spans="1:15" ht="12.75">
      <c r="A19" s="46">
        <f>'Base Data'!$H22</f>
        <v>0</v>
      </c>
      <c r="B19" s="693"/>
      <c r="C19" s="694">
        <f>'ANNUAL SUMMARIES'!K$20</f>
        <v>0</v>
      </c>
      <c r="D19" s="12"/>
      <c r="E19" s="107">
        <f>'Base Data'!$J22</f>
        <v>0</v>
      </c>
      <c r="F19" s="693"/>
      <c r="G19" s="99">
        <f>'ANNUAL SUMMARIES'!K$44</f>
        <v>0</v>
      </c>
      <c r="I19" s="868"/>
      <c r="J19" s="869"/>
      <c r="K19" s="869"/>
      <c r="L19" s="869"/>
      <c r="M19" s="869"/>
      <c r="N19" s="869"/>
      <c r="O19" s="916"/>
    </row>
    <row r="20" spans="1:15" ht="12.75">
      <c r="A20" s="46">
        <f>'Base Data'!$H23</f>
        <v>0</v>
      </c>
      <c r="B20" s="693"/>
      <c r="C20" s="694">
        <f>'ANNUAL SUMMARIES'!L$20</f>
        <v>0</v>
      </c>
      <c r="D20" s="12"/>
      <c r="E20" s="107">
        <f>'Base Data'!$J23</f>
        <v>0</v>
      </c>
      <c r="F20" s="693"/>
      <c r="G20" s="99">
        <f>'ANNUAL SUMMARIES'!L$44</f>
        <v>0</v>
      </c>
      <c r="I20" s="868"/>
      <c r="J20" s="869"/>
      <c r="K20" s="869"/>
      <c r="L20" s="869"/>
      <c r="M20" s="869"/>
      <c r="N20" s="869"/>
      <c r="O20" s="916"/>
    </row>
    <row r="21" spans="1:15" ht="12.75">
      <c r="A21" s="46">
        <f>'Base Data'!$H24</f>
        <v>0</v>
      </c>
      <c r="B21" s="693"/>
      <c r="C21" s="694">
        <f>'ANNUAL SUMMARIES'!M$20</f>
        <v>0</v>
      </c>
      <c r="D21" s="12"/>
      <c r="E21" s="107">
        <f>'Base Data'!$J24</f>
        <v>0</v>
      </c>
      <c r="F21" s="693"/>
      <c r="G21" s="99">
        <f>'ANNUAL SUMMARIES'!M$44</f>
        <v>0</v>
      </c>
      <c r="I21" s="868"/>
      <c r="J21" s="869"/>
      <c r="K21" s="869"/>
      <c r="L21" s="869"/>
      <c r="M21" s="869"/>
      <c r="N21" s="869"/>
      <c r="O21" s="916"/>
    </row>
    <row r="22" spans="1:15" ht="12.75">
      <c r="A22" s="46">
        <f>'Base Data'!$H25</f>
        <v>0</v>
      </c>
      <c r="B22" s="693"/>
      <c r="C22" s="694">
        <f>'ANNUAL SUMMARIES'!N$20</f>
        <v>0</v>
      </c>
      <c r="D22" s="12"/>
      <c r="E22" s="107">
        <f>'Base Data'!$J25</f>
        <v>0</v>
      </c>
      <c r="F22" s="693"/>
      <c r="G22" s="99">
        <f>'ANNUAL SUMMARIES'!N$44</f>
        <v>0</v>
      </c>
      <c r="I22" s="868"/>
      <c r="J22" s="869"/>
      <c r="K22" s="869"/>
      <c r="L22" s="869"/>
      <c r="M22" s="869"/>
      <c r="N22" s="869"/>
      <c r="O22" s="916"/>
    </row>
    <row r="23" spans="1:15" ht="12.75">
      <c r="A23" s="46">
        <f>'Base Data'!$H26</f>
        <v>0</v>
      </c>
      <c r="B23" s="693"/>
      <c r="C23" s="694">
        <f>'ANNUAL SUMMARIES'!O$20</f>
        <v>0</v>
      </c>
      <c r="D23" s="12"/>
      <c r="E23" s="107">
        <f>'Base Data'!$J26</f>
        <v>0</v>
      </c>
      <c r="F23" s="693"/>
      <c r="G23" s="99">
        <f>'ANNUAL SUMMARIES'!O$44</f>
        <v>0</v>
      </c>
      <c r="I23" s="868"/>
      <c r="J23" s="869"/>
      <c r="K23" s="869"/>
      <c r="L23" s="869"/>
      <c r="M23" s="869"/>
      <c r="N23" s="869"/>
      <c r="O23" s="916"/>
    </row>
    <row r="24" spans="1:15" ht="12.75">
      <c r="A24" s="46">
        <f>'Base Data'!$H27</f>
        <v>0</v>
      </c>
      <c r="B24" s="693"/>
      <c r="C24" s="694">
        <f>'ANNUAL SUMMARIES'!P$20</f>
        <v>0</v>
      </c>
      <c r="D24" s="12"/>
      <c r="E24" s="107">
        <f>'Base Data'!$J27</f>
        <v>0</v>
      </c>
      <c r="F24" s="693"/>
      <c r="G24" s="99">
        <f>'ANNUAL SUMMARIES'!P$44</f>
        <v>0</v>
      </c>
      <c r="I24" s="868"/>
      <c r="J24" s="869"/>
      <c r="K24" s="869"/>
      <c r="L24" s="869"/>
      <c r="M24" s="869"/>
      <c r="N24" s="869"/>
      <c r="O24" s="916"/>
    </row>
    <row r="25" spans="1:15" ht="12.75">
      <c r="A25" s="46">
        <f>'Base Data'!$H28</f>
        <v>0</v>
      </c>
      <c r="B25" s="693"/>
      <c r="C25" s="694">
        <f>'ANNUAL SUMMARIES'!Q$20</f>
        <v>0</v>
      </c>
      <c r="D25" s="12"/>
      <c r="E25" s="107">
        <f>'Base Data'!$J28</f>
        <v>0</v>
      </c>
      <c r="F25" s="693"/>
      <c r="G25" s="99">
        <f>'ANNUAL SUMMARIES'!Q$44</f>
        <v>0</v>
      </c>
      <c r="I25" s="868"/>
      <c r="J25" s="869"/>
      <c r="K25" s="869"/>
      <c r="L25" s="869"/>
      <c r="M25" s="869"/>
      <c r="N25" s="869"/>
      <c r="O25" s="916"/>
    </row>
    <row r="26" spans="1:15" ht="12.75">
      <c r="A26" s="46">
        <f>'Base Data'!$H29</f>
        <v>0</v>
      </c>
      <c r="B26" s="693"/>
      <c r="C26" s="694">
        <f>'ANNUAL SUMMARIES'!R$20</f>
        <v>0</v>
      </c>
      <c r="D26" s="12"/>
      <c r="E26" s="107">
        <f>'Base Data'!$J29</f>
        <v>0</v>
      </c>
      <c r="F26" s="693"/>
      <c r="G26" s="99">
        <f>'ANNUAL SUMMARIES'!R$44</f>
        <v>0</v>
      </c>
      <c r="I26" s="868"/>
      <c r="J26" s="869"/>
      <c r="K26" s="869"/>
      <c r="L26" s="869"/>
      <c r="M26" s="869"/>
      <c r="N26" s="869"/>
      <c r="O26" s="916"/>
    </row>
    <row r="27" spans="1:15" ht="12.75">
      <c r="A27" s="46">
        <f>'Base Data'!$H30</f>
        <v>0</v>
      </c>
      <c r="B27" s="693"/>
      <c r="C27" s="694">
        <f>'ANNUAL SUMMARIES'!S$20</f>
        <v>0</v>
      </c>
      <c r="D27" s="12"/>
      <c r="E27" s="107">
        <f>'Base Data'!$J30</f>
        <v>0</v>
      </c>
      <c r="F27" s="693"/>
      <c r="G27" s="99">
        <f>'ANNUAL SUMMARIES'!S$44</f>
        <v>0</v>
      </c>
      <c r="I27" s="868"/>
      <c r="J27" s="869"/>
      <c r="K27" s="869"/>
      <c r="L27" s="869"/>
      <c r="M27" s="869"/>
      <c r="N27" s="869"/>
      <c r="O27" s="916"/>
    </row>
    <row r="28" spans="1:15" ht="12.75">
      <c r="A28" s="46">
        <f>'Base Data'!$H31</f>
        <v>0</v>
      </c>
      <c r="B28" s="693"/>
      <c r="C28" s="694">
        <f>'ANNUAL SUMMARIES'!T$20</f>
        <v>0</v>
      </c>
      <c r="D28" s="12"/>
      <c r="E28" s="107">
        <f>'Base Data'!$J31</f>
        <v>0</v>
      </c>
      <c r="F28" s="693"/>
      <c r="G28" s="99">
        <f>'ANNUAL SUMMARIES'!T$44</f>
        <v>0</v>
      </c>
      <c r="I28" s="868"/>
      <c r="J28" s="869"/>
      <c r="K28" s="869"/>
      <c r="L28" s="869"/>
      <c r="M28" s="869"/>
      <c r="N28" s="869"/>
      <c r="O28" s="916"/>
    </row>
    <row r="29" spans="1:15" ht="12.75">
      <c r="A29" s="46">
        <f>'Base Data'!$H32</f>
        <v>0</v>
      </c>
      <c r="B29" s="693"/>
      <c r="C29" s="694">
        <f>'ANNUAL SUMMARIES'!U$20</f>
        <v>0</v>
      </c>
      <c r="D29" s="12"/>
      <c r="E29" s="107">
        <f>'Base Data'!$J32</f>
        <v>0</v>
      </c>
      <c r="F29" s="693"/>
      <c r="G29" s="99">
        <f>'ANNUAL SUMMARIES'!U$44</f>
        <v>0</v>
      </c>
      <c r="I29" s="868"/>
      <c r="J29" s="869"/>
      <c r="K29" s="869"/>
      <c r="L29" s="869"/>
      <c r="M29" s="869"/>
      <c r="N29" s="869"/>
      <c r="O29" s="916"/>
    </row>
    <row r="30" spans="1:15" ht="12.75">
      <c r="A30" s="47"/>
      <c r="B30" s="180"/>
      <c r="C30" s="180"/>
      <c r="D30" s="12"/>
      <c r="E30" s="107"/>
      <c r="F30" s="702">
        <f>SUM(F10:F29)</f>
        <v>0</v>
      </c>
      <c r="G30" s="703">
        <f>SUM(G10:G29)</f>
        <v>0</v>
      </c>
      <c r="I30" s="868"/>
      <c r="J30" s="869"/>
      <c r="K30" s="869"/>
      <c r="L30" s="869"/>
      <c r="M30" s="869"/>
      <c r="N30" s="869"/>
      <c r="O30" s="916"/>
    </row>
    <row r="31" spans="1:15" ht="12.75">
      <c r="A31" s="47"/>
      <c r="B31" s="181"/>
      <c r="C31" s="180"/>
      <c r="D31" s="12"/>
      <c r="E31" s="12"/>
      <c r="F31" s="696"/>
      <c r="G31" s="697"/>
      <c r="I31" s="868"/>
      <c r="J31" s="869"/>
      <c r="K31" s="869"/>
      <c r="L31" s="869"/>
      <c r="M31" s="869"/>
      <c r="N31" s="869"/>
      <c r="O31" s="916"/>
    </row>
    <row r="32" spans="1:15" ht="12.75">
      <c r="A32" s="47"/>
      <c r="B32" s="181"/>
      <c r="C32" s="180"/>
      <c r="D32" s="12"/>
      <c r="E32" s="107" t="str">
        <f>IF(G32&gt;=1,"Surplus Receipts over Payments ","Deficit Receipts over Payments ")</f>
        <v>Deficit Receipts over Payments </v>
      </c>
      <c r="F32" s="695">
        <f>SUM(B10:B29)-SUM(F10:F29)</f>
        <v>0</v>
      </c>
      <c r="G32" s="698">
        <f>'ANNUAL SUMMARIES'!V20-'ANNUAL SUMMARIES'!V44</f>
        <v>0</v>
      </c>
      <c r="I32" s="868"/>
      <c r="J32" s="869"/>
      <c r="K32" s="869"/>
      <c r="L32" s="869"/>
      <c r="M32" s="869"/>
      <c r="N32" s="869"/>
      <c r="O32" s="916"/>
    </row>
    <row r="33" spans="1:15" ht="12.75">
      <c r="A33" s="47"/>
      <c r="B33" s="181"/>
      <c r="C33" s="180"/>
      <c r="D33" s="12"/>
      <c r="E33" s="12"/>
      <c r="F33" s="699"/>
      <c r="G33" s="697"/>
      <c r="I33" s="868"/>
      <c r="J33" s="869"/>
      <c r="K33" s="869"/>
      <c r="L33" s="869"/>
      <c r="M33" s="869"/>
      <c r="N33" s="869"/>
      <c r="O33" s="916"/>
    </row>
    <row r="34" spans="1:15" ht="12.75">
      <c r="A34" s="47" t="s">
        <v>78</v>
      </c>
      <c r="B34" s="695">
        <f>SUM(B10:B30)</f>
        <v>0</v>
      </c>
      <c r="C34" s="695">
        <f>SUM(C10:C30)</f>
        <v>0</v>
      </c>
      <c r="D34" s="12"/>
      <c r="E34" s="12"/>
      <c r="F34" s="700">
        <f>F32+F30</f>
        <v>0</v>
      </c>
      <c r="G34" s="701">
        <f>G30+G32</f>
        <v>0</v>
      </c>
      <c r="I34" s="868"/>
      <c r="J34" s="869"/>
      <c r="K34" s="869"/>
      <c r="L34" s="869"/>
      <c r="M34" s="869"/>
      <c r="N34" s="869"/>
      <c r="O34" s="916"/>
    </row>
    <row r="35" spans="1:15" ht="13.5" thickBot="1">
      <c r="A35" s="77"/>
      <c r="B35" s="75"/>
      <c r="C35" s="75"/>
      <c r="D35" s="75"/>
      <c r="E35" s="75"/>
      <c r="F35" s="75"/>
      <c r="G35" s="90"/>
      <c r="I35" s="917"/>
      <c r="J35" s="918"/>
      <c r="K35" s="918"/>
      <c r="L35" s="918"/>
      <c r="M35" s="918"/>
      <c r="N35" s="918"/>
      <c r="O35" s="919"/>
    </row>
    <row r="36" spans="1:6" ht="12.75">
      <c r="A36" s="11"/>
      <c r="B36" s="11"/>
      <c r="C36" s="11"/>
      <c r="D36" s="11"/>
      <c r="E36" s="11"/>
      <c r="F36" s="11"/>
    </row>
    <row r="37" spans="1:6" ht="12.75">
      <c r="A37" s="11"/>
      <c r="B37" s="11"/>
      <c r="C37" s="11"/>
      <c r="D37" s="11"/>
      <c r="E37" s="11"/>
      <c r="F37" s="11"/>
    </row>
    <row r="38" spans="1:6" ht="12.75">
      <c r="A38" s="11"/>
      <c r="B38" s="11"/>
      <c r="C38" s="11"/>
      <c r="D38" s="11"/>
      <c r="E38" s="11"/>
      <c r="F38" s="11"/>
    </row>
    <row r="39" spans="1:6" ht="12.75">
      <c r="A39" s="11"/>
      <c r="B39" s="11"/>
      <c r="C39" s="11"/>
      <c r="D39" s="11"/>
      <c r="E39" s="11"/>
      <c r="F39" s="11"/>
    </row>
    <row r="40" spans="1:6" ht="12.75">
      <c r="A40" s="11"/>
      <c r="B40" s="11"/>
      <c r="C40" s="11"/>
      <c r="D40" s="11"/>
      <c r="E40" s="11"/>
      <c r="F40" s="11"/>
    </row>
    <row r="41" spans="1:6" ht="12.75">
      <c r="A41" s="11"/>
      <c r="B41" s="11"/>
      <c r="C41" s="11"/>
      <c r="D41" s="11"/>
      <c r="E41" s="11"/>
      <c r="F41" s="11"/>
    </row>
    <row r="42" spans="1:6" ht="12.75">
      <c r="A42" s="11"/>
      <c r="B42" s="11"/>
      <c r="C42" s="11"/>
      <c r="D42" s="11"/>
      <c r="E42" s="11"/>
      <c r="F42" s="11"/>
    </row>
    <row r="43" spans="1:6" ht="12.75">
      <c r="A43" s="11"/>
      <c r="B43" s="11"/>
      <c r="C43" s="11"/>
      <c r="D43" s="11"/>
      <c r="E43" s="11"/>
      <c r="F43" s="11"/>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pans="1:6" ht="12.75">
      <c r="A65" s="11"/>
      <c r="B65" s="11"/>
      <c r="C65" s="11"/>
      <c r="D65" s="11"/>
      <c r="E65" s="11"/>
      <c r="F65" s="11"/>
    </row>
    <row r="66" spans="1:6" ht="12.75">
      <c r="A66" s="11"/>
      <c r="B66" s="11"/>
      <c r="C66" s="11"/>
      <c r="D66" s="11"/>
      <c r="E66" s="11"/>
      <c r="F66" s="11"/>
    </row>
    <row r="67" spans="1:6" ht="12.75">
      <c r="A67" s="11"/>
      <c r="B67" s="11"/>
      <c r="C67" s="11"/>
      <c r="D67" s="11"/>
      <c r="E67" s="11"/>
      <c r="F67" s="11"/>
    </row>
    <row r="68" spans="1:6" ht="12.75">
      <c r="A68" s="11"/>
      <c r="B68" s="11"/>
      <c r="C68" s="11"/>
      <c r="D68" s="11"/>
      <c r="E68" s="11"/>
      <c r="F68" s="11"/>
    </row>
    <row r="69" spans="1:6" ht="12.75">
      <c r="A69" s="11"/>
      <c r="B69" s="11"/>
      <c r="C69" s="11"/>
      <c r="D69" s="11"/>
      <c r="E69" s="11"/>
      <c r="F69" s="11"/>
    </row>
    <row r="70" spans="1:6" ht="12.75">
      <c r="A70" s="11"/>
      <c r="B70" s="11"/>
      <c r="C70" s="11"/>
      <c r="D70" s="11"/>
      <c r="E70" s="11"/>
      <c r="F70" s="11"/>
    </row>
    <row r="71" spans="1:6" ht="12.75">
      <c r="A71" s="11"/>
      <c r="B71" s="11"/>
      <c r="C71" s="11"/>
      <c r="D71" s="11"/>
      <c r="E71" s="11"/>
      <c r="F71" s="11"/>
    </row>
    <row r="72" spans="1:6" ht="12.75">
      <c r="A72" s="11"/>
      <c r="B72" s="11"/>
      <c r="C72" s="11"/>
      <c r="D72" s="11"/>
      <c r="E72" s="11"/>
      <c r="F72" s="11"/>
    </row>
    <row r="73" spans="1:6" ht="12.75">
      <c r="A73" s="11"/>
      <c r="B73" s="11"/>
      <c r="C73" s="11"/>
      <c r="D73" s="11"/>
      <c r="E73" s="11"/>
      <c r="F73" s="11"/>
    </row>
    <row r="74" spans="1:6" ht="12.75">
      <c r="A74" s="11"/>
      <c r="B74" s="11"/>
      <c r="C74" s="11"/>
      <c r="D74" s="11"/>
      <c r="E74" s="11"/>
      <c r="F74" s="11"/>
    </row>
    <row r="75" spans="1:6" ht="12.75">
      <c r="A75" s="11"/>
      <c r="B75" s="11"/>
      <c r="C75" s="11"/>
      <c r="D75" s="11"/>
      <c r="E75" s="11"/>
      <c r="F75" s="11"/>
    </row>
    <row r="76" spans="1:6" ht="12.75">
      <c r="A76" s="11"/>
      <c r="B76" s="11"/>
      <c r="C76" s="11"/>
      <c r="D76" s="11"/>
      <c r="E76" s="11"/>
      <c r="F76" s="11"/>
    </row>
    <row r="77" spans="1:6" ht="12.75">
      <c r="A77" s="11"/>
      <c r="B77" s="11"/>
      <c r="C77" s="11"/>
      <c r="D77" s="11"/>
      <c r="E77" s="11"/>
      <c r="F77" s="11"/>
    </row>
    <row r="78" spans="1:6" ht="12.75">
      <c r="A78" s="11"/>
      <c r="B78" s="11"/>
      <c r="C78" s="11"/>
      <c r="D78" s="11"/>
      <c r="E78" s="11"/>
      <c r="F78" s="11"/>
    </row>
  </sheetData>
  <sheetProtection password="C49E" sheet="1" objects="1" scenarios="1" selectLockedCells="1"/>
  <mergeCells count="2">
    <mergeCell ref="A4:C4"/>
    <mergeCell ref="I7:O35"/>
  </mergeCells>
  <printOptions/>
  <pageMargins left="1.5" right="0.75" top="1" bottom="1" header="0.5" footer="0.5"/>
  <pageSetup horizontalDpi="600" verticalDpi="600" orientation="landscape" paperSize="9" r:id="rId2"/>
  <drawing r:id="rId1"/>
</worksheet>
</file>

<file path=xl/worksheets/sheet36.xml><?xml version="1.0" encoding="utf-8"?>
<worksheet xmlns="http://schemas.openxmlformats.org/spreadsheetml/2006/main" xmlns:r="http://schemas.openxmlformats.org/officeDocument/2006/relationships">
  <sheetPr codeName="Sheet35"/>
  <dimension ref="A1:G78"/>
  <sheetViews>
    <sheetView showGridLines="0" showRowColHeaders="0" showZeros="0" zoomScalePageLayoutView="0" workbookViewId="0" topLeftCell="A4">
      <selection activeCell="E29" sqref="E29"/>
    </sheetView>
  </sheetViews>
  <sheetFormatPr defaultColWidth="9.140625" defaultRowHeight="12.75"/>
  <cols>
    <col min="1" max="1" width="18.7109375" style="0" customWidth="1"/>
    <col min="2" max="3" width="16.7109375" style="0" customWidth="1"/>
    <col min="5" max="5" width="18.00390625" style="0" customWidth="1"/>
    <col min="6" max="7" width="16.7109375" style="0" customWidth="1"/>
  </cols>
  <sheetData>
    <row r="1" spans="1:7" ht="15.75">
      <c r="A1" s="15"/>
      <c r="B1" s="76"/>
      <c r="C1" s="76"/>
      <c r="D1" s="179" t="str">
        <f>UPPER('Base Data'!C9&amp;" ACCOUNT")</f>
        <v> ACCOUNT</v>
      </c>
      <c r="E1" s="76"/>
      <c r="F1" s="76"/>
      <c r="G1" s="16"/>
    </row>
    <row r="2" spans="1:7" ht="15.75">
      <c r="A2" s="573">
        <f>'Base Data'!C6</f>
        <v>0</v>
      </c>
      <c r="B2" s="599"/>
      <c r="C2" s="574"/>
      <c r="E2" s="575"/>
      <c r="F2" s="575"/>
      <c r="G2" s="576"/>
    </row>
    <row r="3" spans="1:7" ht="15.75">
      <c r="A3" s="577" t="s">
        <v>145</v>
      </c>
      <c r="B3" s="574"/>
      <c r="C3" s="574"/>
      <c r="D3" s="574"/>
      <c r="E3" s="575"/>
      <c r="F3" s="575"/>
      <c r="G3" s="576"/>
    </row>
    <row r="4" spans="1:7" ht="15.75">
      <c r="A4" s="920" t="s">
        <v>133</v>
      </c>
      <c r="B4" s="921"/>
      <c r="C4" s="921"/>
      <c r="D4" s="425" t="str">
        <f>'Month 12 Sum'!C6</f>
        <v>June</v>
      </c>
      <c r="E4" s="511">
        <f>'Month 12 Sum'!D6</f>
        <v>2011</v>
      </c>
      <c r="F4" s="422"/>
      <c r="G4" s="423"/>
    </row>
    <row r="5" spans="1:7" ht="12.75">
      <c r="A5" s="97"/>
      <c r="B5" s="12"/>
      <c r="C5" s="12"/>
      <c r="D5" s="12"/>
      <c r="E5" s="12"/>
      <c r="F5" s="12"/>
      <c r="G5" s="103"/>
    </row>
    <row r="6" spans="1:7" ht="12.75">
      <c r="A6" s="578"/>
      <c r="B6" s="104" t="s">
        <v>76</v>
      </c>
      <c r="C6" s="104" t="s">
        <v>77</v>
      </c>
      <c r="D6" s="104"/>
      <c r="E6" s="104"/>
      <c r="F6" s="104" t="s">
        <v>76</v>
      </c>
      <c r="G6" s="105" t="s">
        <v>77</v>
      </c>
    </row>
    <row r="7" spans="1:7" ht="12.75">
      <c r="A7" s="578"/>
      <c r="B7" s="104" t="s">
        <v>24</v>
      </c>
      <c r="C7" s="104" t="s">
        <v>24</v>
      </c>
      <c r="D7" s="104"/>
      <c r="E7" s="104"/>
      <c r="F7" s="104" t="s">
        <v>24</v>
      </c>
      <c r="G7" s="105" t="s">
        <v>24</v>
      </c>
    </row>
    <row r="8" spans="1:7" ht="12.75">
      <c r="A8" s="97"/>
      <c r="B8" s="85">
        <f>'ANNUAL REC &amp; PAY'!B8</f>
        <v>0</v>
      </c>
      <c r="C8" s="85" t="str">
        <f>('Base Data'!$C$7)&amp;"/"&amp;('Base Data'!$D$7)</f>
        <v>2010/2011</v>
      </c>
      <c r="D8" s="12"/>
      <c r="E8" s="12"/>
      <c r="F8" s="85">
        <f>B8</f>
        <v>0</v>
      </c>
      <c r="G8" s="106" t="str">
        <f>C8</f>
        <v>2010/2011</v>
      </c>
    </row>
    <row r="9" spans="1:7" ht="12.75">
      <c r="A9" s="578" t="s">
        <v>134</v>
      </c>
      <c r="B9" s="12"/>
      <c r="C9" s="107"/>
      <c r="D9" s="12"/>
      <c r="E9" s="104" t="s">
        <v>146</v>
      </c>
      <c r="F9" s="12"/>
      <c r="G9" s="103"/>
    </row>
    <row r="10" spans="1:7" ht="12.75">
      <c r="A10" s="579" t="str">
        <f>'Base Data'!$H13</f>
        <v>Bank Interest</v>
      </c>
      <c r="B10" s="96">
        <f>'ANNUAL REC &amp; PAY'!B10</f>
        <v>0</v>
      </c>
      <c r="C10" s="694">
        <f>'ANNUAL SUMMARIES'!B$20</f>
        <v>0</v>
      </c>
      <c r="D10" s="12"/>
      <c r="E10" s="107" t="str">
        <f>'Base Data'!$J13</f>
        <v>Bank Fees &amp; Taxes</v>
      </c>
      <c r="F10" s="96">
        <f>'ANNUAL REC &amp; PAY'!F10</f>
        <v>0</v>
      </c>
      <c r="G10" s="99">
        <f>'ANNUAL SUMMARIES'!B$44</f>
        <v>0</v>
      </c>
    </row>
    <row r="11" spans="1:7" ht="12.75">
      <c r="A11" s="46">
        <f>'Base Data'!$H14</f>
        <v>0</v>
      </c>
      <c r="B11" s="96">
        <f>'ANNUAL REC &amp; PAY'!B11</f>
        <v>0</v>
      </c>
      <c r="C11" s="694">
        <f>'ANNUAL SUMMARIES'!C$20</f>
        <v>0</v>
      </c>
      <c r="D11" s="12"/>
      <c r="E11" s="107">
        <f>'Base Data'!$J14</f>
        <v>0</v>
      </c>
      <c r="F11" s="96">
        <f>'ANNUAL REC &amp; PAY'!F11</f>
        <v>0</v>
      </c>
      <c r="G11" s="99">
        <f>'ANNUAL SUMMARIES'!C$44</f>
        <v>0</v>
      </c>
    </row>
    <row r="12" spans="1:7" ht="12.75">
      <c r="A12" s="46">
        <f>'Base Data'!$H15</f>
        <v>0</v>
      </c>
      <c r="B12" s="96">
        <f>'ANNUAL REC &amp; PAY'!B12</f>
        <v>0</v>
      </c>
      <c r="C12" s="694">
        <f>'ANNUAL SUMMARIES'!D$20</f>
        <v>0</v>
      </c>
      <c r="D12" s="12"/>
      <c r="E12" s="107">
        <f>'Base Data'!$J15</f>
        <v>0</v>
      </c>
      <c r="F12" s="96">
        <f>'ANNUAL REC &amp; PAY'!F12</f>
        <v>0</v>
      </c>
      <c r="G12" s="99">
        <f>'ANNUAL SUMMARIES'!D$44</f>
        <v>0</v>
      </c>
    </row>
    <row r="13" spans="1:7" ht="12.75">
      <c r="A13" s="46">
        <f>'Base Data'!$H16</f>
        <v>0</v>
      </c>
      <c r="B13" s="96">
        <f>'ANNUAL REC &amp; PAY'!B13</f>
        <v>0</v>
      </c>
      <c r="C13" s="694">
        <f>'ANNUAL SUMMARIES'!E$20</f>
        <v>0</v>
      </c>
      <c r="D13" s="12"/>
      <c r="E13" s="107">
        <f>'Base Data'!$J16</f>
        <v>0</v>
      </c>
      <c r="F13" s="96">
        <f>'ANNUAL REC &amp; PAY'!F13</f>
        <v>0</v>
      </c>
      <c r="G13" s="99">
        <f>'ANNUAL SUMMARIES'!E$44</f>
        <v>0</v>
      </c>
    </row>
    <row r="14" spans="1:7" ht="12.75">
      <c r="A14" s="46">
        <f>'Base Data'!$H17</f>
        <v>0</v>
      </c>
      <c r="B14" s="96">
        <f>'ANNUAL REC &amp; PAY'!B14</f>
        <v>0</v>
      </c>
      <c r="C14" s="694">
        <f>'ANNUAL SUMMARIES'!F$20</f>
        <v>0</v>
      </c>
      <c r="D14" s="12"/>
      <c r="E14" s="107">
        <f>'Base Data'!$J17</f>
        <v>0</v>
      </c>
      <c r="F14" s="96">
        <f>'ANNUAL REC &amp; PAY'!F14</f>
        <v>0</v>
      </c>
      <c r="G14" s="99">
        <f>'ANNUAL SUMMARIES'!F$44</f>
        <v>0</v>
      </c>
    </row>
    <row r="15" spans="1:7" ht="12.75">
      <c r="A15" s="46">
        <f>'Base Data'!$H18</f>
        <v>0</v>
      </c>
      <c r="B15" s="96">
        <f>'ANNUAL REC &amp; PAY'!B15</f>
        <v>0</v>
      </c>
      <c r="C15" s="694">
        <f>'ANNUAL SUMMARIES'!G$20</f>
        <v>0</v>
      </c>
      <c r="D15" s="12"/>
      <c r="E15" s="107">
        <f>'Base Data'!$J18</f>
        <v>0</v>
      </c>
      <c r="F15" s="96">
        <f>'ANNUAL REC &amp; PAY'!F15</f>
        <v>0</v>
      </c>
      <c r="G15" s="99">
        <f>'ANNUAL SUMMARIES'!G44</f>
        <v>0</v>
      </c>
    </row>
    <row r="16" spans="1:7" ht="12.75">
      <c r="A16" s="46">
        <f>'Base Data'!$H19</f>
        <v>0</v>
      </c>
      <c r="B16" s="96">
        <f>'ANNUAL REC &amp; PAY'!B16</f>
        <v>0</v>
      </c>
      <c r="C16" s="694">
        <f>'ANNUAL SUMMARIES'!H$20</f>
        <v>0</v>
      </c>
      <c r="D16" s="12"/>
      <c r="E16" s="107">
        <f>'Base Data'!$J19</f>
        <v>0</v>
      </c>
      <c r="F16" s="96">
        <f>'ANNUAL REC &amp; PAY'!F16</f>
        <v>0</v>
      </c>
      <c r="G16" s="99">
        <f>'ANNUAL SUMMARIES'!H$44</f>
        <v>0</v>
      </c>
    </row>
    <row r="17" spans="1:7" ht="12.75">
      <c r="A17" s="46">
        <f>'Base Data'!$H20</f>
        <v>0</v>
      </c>
      <c r="B17" s="96">
        <f>'ANNUAL REC &amp; PAY'!B17</f>
        <v>0</v>
      </c>
      <c r="C17" s="694">
        <f>'ANNUAL SUMMARIES'!I$20</f>
        <v>0</v>
      </c>
      <c r="D17" s="12"/>
      <c r="E17" s="107">
        <f>'Base Data'!$J20</f>
        <v>0</v>
      </c>
      <c r="F17" s="96">
        <f>'ANNUAL REC &amp; PAY'!F17</f>
        <v>0</v>
      </c>
      <c r="G17" s="99">
        <f>'ANNUAL SUMMARIES'!I$44</f>
        <v>0</v>
      </c>
    </row>
    <row r="18" spans="1:7" ht="12.75">
      <c r="A18" s="46">
        <f>'Base Data'!$H21</f>
        <v>0</v>
      </c>
      <c r="B18" s="96">
        <f>'ANNUAL REC &amp; PAY'!B18</f>
        <v>0</v>
      </c>
      <c r="C18" s="694">
        <f>'ANNUAL SUMMARIES'!J$20</f>
        <v>0</v>
      </c>
      <c r="D18" s="12"/>
      <c r="E18" s="107">
        <f>'Base Data'!$J21</f>
        <v>0</v>
      </c>
      <c r="F18" s="96">
        <f>'ANNUAL REC &amp; PAY'!F18</f>
        <v>0</v>
      </c>
      <c r="G18" s="99">
        <f>'ANNUAL SUMMARIES'!J$44</f>
        <v>0</v>
      </c>
    </row>
    <row r="19" spans="1:7" ht="12.75">
      <c r="A19" s="46">
        <f>'Base Data'!$H22</f>
        <v>0</v>
      </c>
      <c r="B19" s="96">
        <f>'ANNUAL REC &amp; PAY'!B19</f>
        <v>0</v>
      </c>
      <c r="C19" s="694">
        <f>'ANNUAL SUMMARIES'!K$20</f>
        <v>0</v>
      </c>
      <c r="D19" s="12"/>
      <c r="E19" s="107">
        <f>'Base Data'!$J22</f>
        <v>0</v>
      </c>
      <c r="F19" s="96">
        <f>'ANNUAL REC &amp; PAY'!F19</f>
        <v>0</v>
      </c>
      <c r="G19" s="99">
        <f>'ANNUAL SUMMARIES'!K$44</f>
        <v>0</v>
      </c>
    </row>
    <row r="20" spans="1:7" ht="12.75">
      <c r="A20" s="46">
        <f>'Base Data'!$H23</f>
        <v>0</v>
      </c>
      <c r="B20" s="96">
        <f>'ANNUAL REC &amp; PAY'!B20</f>
        <v>0</v>
      </c>
      <c r="C20" s="694">
        <f>'ANNUAL SUMMARIES'!L$20</f>
        <v>0</v>
      </c>
      <c r="D20" s="12"/>
      <c r="E20" s="107">
        <f>'Base Data'!$J23</f>
        <v>0</v>
      </c>
      <c r="F20" s="96">
        <f>'ANNUAL REC &amp; PAY'!F20</f>
        <v>0</v>
      </c>
      <c r="G20" s="99">
        <f>'ANNUAL SUMMARIES'!L$44</f>
        <v>0</v>
      </c>
    </row>
    <row r="21" spans="1:7" ht="12.75">
      <c r="A21" s="46">
        <f>'Base Data'!$H24</f>
        <v>0</v>
      </c>
      <c r="B21" s="96">
        <f>'ANNUAL REC &amp; PAY'!B21</f>
        <v>0</v>
      </c>
      <c r="C21" s="694">
        <f>'ANNUAL SUMMARIES'!M$20</f>
        <v>0</v>
      </c>
      <c r="D21" s="12"/>
      <c r="E21" s="107">
        <f>'Base Data'!$J24</f>
        <v>0</v>
      </c>
      <c r="F21" s="96">
        <f>'ANNUAL REC &amp; PAY'!F21</f>
        <v>0</v>
      </c>
      <c r="G21" s="99">
        <f>'ANNUAL SUMMARIES'!M$44</f>
        <v>0</v>
      </c>
    </row>
    <row r="22" spans="1:7" ht="12.75">
      <c r="A22" s="46">
        <f>'Base Data'!$H25</f>
        <v>0</v>
      </c>
      <c r="B22" s="96">
        <f>'ANNUAL REC &amp; PAY'!B22</f>
        <v>0</v>
      </c>
      <c r="C22" s="694">
        <f>'ANNUAL SUMMARIES'!N$20</f>
        <v>0</v>
      </c>
      <c r="D22" s="12"/>
      <c r="E22" s="107">
        <f>'Base Data'!$J25</f>
        <v>0</v>
      </c>
      <c r="F22" s="96">
        <f>'ANNUAL REC &amp; PAY'!F22</f>
        <v>0</v>
      </c>
      <c r="G22" s="99">
        <f>'ANNUAL SUMMARIES'!N$44</f>
        <v>0</v>
      </c>
    </row>
    <row r="23" spans="1:7" ht="12.75">
      <c r="A23" s="46">
        <f>'Base Data'!$H26</f>
        <v>0</v>
      </c>
      <c r="B23" s="96">
        <f>'ANNUAL REC &amp; PAY'!B23</f>
        <v>0</v>
      </c>
      <c r="C23" s="694">
        <f>'ANNUAL SUMMARIES'!O$20</f>
        <v>0</v>
      </c>
      <c r="D23" s="12"/>
      <c r="E23" s="107">
        <f>'Base Data'!$J26</f>
        <v>0</v>
      </c>
      <c r="F23" s="96">
        <f>'ANNUAL REC &amp; PAY'!F23</f>
        <v>0</v>
      </c>
      <c r="G23" s="99">
        <f>'ANNUAL SUMMARIES'!O$44</f>
        <v>0</v>
      </c>
    </row>
    <row r="24" spans="1:7" ht="12.75">
      <c r="A24" s="46">
        <f>'Base Data'!$H27</f>
        <v>0</v>
      </c>
      <c r="B24" s="96">
        <f>'ANNUAL REC &amp; PAY'!B24</f>
        <v>0</v>
      </c>
      <c r="C24" s="694">
        <f>'ANNUAL SUMMARIES'!P$20</f>
        <v>0</v>
      </c>
      <c r="D24" s="12"/>
      <c r="E24" s="107">
        <f>'Base Data'!$J27</f>
        <v>0</v>
      </c>
      <c r="F24" s="96">
        <f>'ANNUAL REC &amp; PAY'!F24</f>
        <v>0</v>
      </c>
      <c r="G24" s="99">
        <f>'ANNUAL SUMMARIES'!P$44</f>
        <v>0</v>
      </c>
    </row>
    <row r="25" spans="1:7" ht="12.75">
      <c r="A25" s="46">
        <f>'Base Data'!$H28</f>
        <v>0</v>
      </c>
      <c r="B25" s="96">
        <f>'ANNUAL REC &amp; PAY'!B25</f>
        <v>0</v>
      </c>
      <c r="C25" s="694">
        <f>'ANNUAL SUMMARIES'!Q$20</f>
        <v>0</v>
      </c>
      <c r="D25" s="12"/>
      <c r="E25" s="107">
        <f>'Base Data'!$J28</f>
        <v>0</v>
      </c>
      <c r="F25" s="96">
        <f>'ANNUAL REC &amp; PAY'!F25</f>
        <v>0</v>
      </c>
      <c r="G25" s="99">
        <f>'ANNUAL SUMMARIES'!Q$44</f>
        <v>0</v>
      </c>
    </row>
    <row r="26" spans="1:7" ht="12.75">
      <c r="A26" s="46">
        <f>'Base Data'!$H29</f>
        <v>0</v>
      </c>
      <c r="B26" s="96">
        <f>'ANNUAL REC &amp; PAY'!B26</f>
        <v>0</v>
      </c>
      <c r="C26" s="694">
        <f>'ANNUAL SUMMARIES'!R$20</f>
        <v>0</v>
      </c>
      <c r="D26" s="12"/>
      <c r="E26" s="107">
        <f>'Base Data'!$J29</f>
        <v>0</v>
      </c>
      <c r="F26" s="96">
        <f>'ANNUAL REC &amp; PAY'!F26</f>
        <v>0</v>
      </c>
      <c r="G26" s="99">
        <f>'ANNUAL SUMMARIES'!R$44</f>
        <v>0</v>
      </c>
    </row>
    <row r="27" spans="1:7" ht="12.75">
      <c r="A27" s="46">
        <f>'Base Data'!$H30</f>
        <v>0</v>
      </c>
      <c r="B27" s="96">
        <f>'ANNUAL REC &amp; PAY'!B27</f>
        <v>0</v>
      </c>
      <c r="C27" s="694">
        <f>'ANNUAL SUMMARIES'!S$20</f>
        <v>0</v>
      </c>
      <c r="D27" s="12"/>
      <c r="E27" s="107">
        <f>'Base Data'!$J30</f>
        <v>0</v>
      </c>
      <c r="F27" s="96">
        <f>'ANNUAL REC &amp; PAY'!F27</f>
        <v>0</v>
      </c>
      <c r="G27" s="99">
        <f>'ANNUAL SUMMARIES'!S$44</f>
        <v>0</v>
      </c>
    </row>
    <row r="28" spans="1:7" ht="12.75">
      <c r="A28" s="46">
        <f>'Base Data'!$H31</f>
        <v>0</v>
      </c>
      <c r="B28" s="96">
        <f>'ANNUAL REC &amp; PAY'!B28</f>
        <v>0</v>
      </c>
      <c r="C28" s="694">
        <f>'ANNUAL SUMMARIES'!T$20</f>
        <v>0</v>
      </c>
      <c r="D28" s="12"/>
      <c r="E28" s="107">
        <f>'Base Data'!$J31</f>
        <v>0</v>
      </c>
      <c r="F28" s="96">
        <f>'ANNUAL REC &amp; PAY'!F28</f>
        <v>0</v>
      </c>
      <c r="G28" s="99">
        <f>'ANNUAL SUMMARIES'!T$44</f>
        <v>0</v>
      </c>
    </row>
    <row r="29" spans="1:7" ht="12.75">
      <c r="A29" s="46">
        <f>'Base Data'!$H32</f>
        <v>0</v>
      </c>
      <c r="B29" s="96">
        <f>'ANNUAL REC &amp; PAY'!B29</f>
        <v>0</v>
      </c>
      <c r="C29" s="694">
        <f>'ANNUAL SUMMARIES'!U$20</f>
        <v>0</v>
      </c>
      <c r="D29" s="12"/>
      <c r="E29" s="107">
        <f>'Base Data'!$J32</f>
        <v>0</v>
      </c>
      <c r="F29" s="96">
        <f>'ANNUAL REC &amp; PAY'!F29</f>
        <v>0</v>
      </c>
      <c r="G29" s="99">
        <f>'ANNUAL SUMMARIES'!U$44</f>
        <v>0</v>
      </c>
    </row>
    <row r="30" spans="1:7" ht="12.75">
      <c r="A30" s="47"/>
      <c r="B30" s="704"/>
      <c r="C30" s="704"/>
      <c r="D30" s="12"/>
      <c r="E30" s="107"/>
      <c r="F30" s="702">
        <f>SUM(F10:F29)</f>
        <v>0</v>
      </c>
      <c r="G30" s="703">
        <f>SUM(G10:G29)</f>
        <v>0</v>
      </c>
    </row>
    <row r="31" spans="1:7" ht="12.75">
      <c r="A31" s="47"/>
      <c r="B31" s="705"/>
      <c r="C31" s="704"/>
      <c r="D31" s="12"/>
      <c r="E31" s="12"/>
      <c r="F31" s="705"/>
      <c r="G31" s="697"/>
    </row>
    <row r="32" spans="1:7" ht="12.75">
      <c r="A32" s="47"/>
      <c r="B32" s="705"/>
      <c r="C32" s="704"/>
      <c r="D32" s="9"/>
      <c r="E32" s="107" t="s">
        <v>142</v>
      </c>
      <c r="F32" s="695">
        <f>B34-F30</f>
        <v>0</v>
      </c>
      <c r="G32" s="698">
        <f>C34-G30</f>
        <v>0</v>
      </c>
    </row>
    <row r="33" spans="1:7" ht="12.75">
      <c r="A33" s="47"/>
      <c r="B33" s="705"/>
      <c r="C33" s="704"/>
      <c r="D33" s="12"/>
      <c r="E33" s="12"/>
      <c r="F33" s="705"/>
      <c r="G33" s="697"/>
    </row>
    <row r="34" spans="1:7" ht="12.75">
      <c r="A34" s="47" t="s">
        <v>78</v>
      </c>
      <c r="B34" s="695">
        <f>SUM(B10:B30)</f>
        <v>0</v>
      </c>
      <c r="C34" s="695">
        <f>SUM(C10:C30)</f>
        <v>0</v>
      </c>
      <c r="D34" s="12"/>
      <c r="E34" s="12"/>
      <c r="F34" s="96">
        <f>F32+F30</f>
        <v>0</v>
      </c>
      <c r="G34" s="706">
        <f>G30+G32</f>
        <v>0</v>
      </c>
    </row>
    <row r="35" spans="1:7" ht="13.5" thickBot="1">
      <c r="A35" s="77"/>
      <c r="B35" s="572"/>
      <c r="C35" s="572"/>
      <c r="D35" s="572"/>
      <c r="E35" s="572"/>
      <c r="F35" s="572"/>
      <c r="G35" s="567"/>
    </row>
    <row r="36" spans="1:6" ht="12.75">
      <c r="A36" s="11"/>
      <c r="B36" s="11"/>
      <c r="C36" s="11"/>
      <c r="D36" s="11"/>
      <c r="E36" s="11"/>
      <c r="F36" s="11"/>
    </row>
    <row r="37" spans="1:6" ht="12.75">
      <c r="A37" s="11"/>
      <c r="B37" s="11"/>
      <c r="C37" s="11"/>
      <c r="D37" s="11"/>
      <c r="E37" s="11"/>
      <c r="F37" s="11"/>
    </row>
    <row r="38" spans="1:6" ht="12.75">
      <c r="A38" s="11"/>
      <c r="B38" s="11"/>
      <c r="C38" s="11"/>
      <c r="D38" s="11"/>
      <c r="E38" s="11"/>
      <c r="F38" s="11"/>
    </row>
    <row r="39" spans="1:6" ht="12.75">
      <c r="A39" s="11"/>
      <c r="B39" s="11"/>
      <c r="C39" s="11"/>
      <c r="D39" s="11"/>
      <c r="E39" s="11"/>
      <c r="F39" s="11"/>
    </row>
    <row r="40" spans="1:6" ht="12.75">
      <c r="A40" s="11"/>
      <c r="B40" s="11"/>
      <c r="C40" s="11"/>
      <c r="D40" s="11"/>
      <c r="E40" s="11"/>
      <c r="F40" s="11"/>
    </row>
    <row r="41" spans="1:6" ht="12.75">
      <c r="A41" s="11"/>
      <c r="B41" s="11"/>
      <c r="C41" s="11"/>
      <c r="D41" s="11"/>
      <c r="E41" s="11"/>
      <c r="F41" s="11"/>
    </row>
    <row r="42" spans="1:6" ht="12.75">
      <c r="A42" s="11"/>
      <c r="B42" s="11"/>
      <c r="C42" s="11"/>
      <c r="D42" s="11"/>
      <c r="E42" s="11"/>
      <c r="F42" s="11"/>
    </row>
    <row r="43" spans="1:6" ht="12.75">
      <c r="A43" s="11"/>
      <c r="B43" s="11"/>
      <c r="C43" s="11"/>
      <c r="D43" s="11"/>
      <c r="E43" s="11"/>
      <c r="F43" s="11"/>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pans="1:6" ht="12.75">
      <c r="A65" s="11"/>
      <c r="B65" s="11"/>
      <c r="C65" s="11"/>
      <c r="D65" s="11"/>
      <c r="E65" s="11"/>
      <c r="F65" s="11"/>
    </row>
    <row r="66" spans="1:6" ht="12.75">
      <c r="A66" s="11"/>
      <c r="B66" s="11"/>
      <c r="C66" s="11"/>
      <c r="D66" s="11"/>
      <c r="E66" s="11"/>
      <c r="F66" s="11"/>
    </row>
    <row r="67" spans="1:6" ht="12.75">
      <c r="A67" s="11"/>
      <c r="B67" s="11"/>
      <c r="C67" s="11"/>
      <c r="D67" s="11"/>
      <c r="E67" s="11"/>
      <c r="F67" s="11"/>
    </row>
    <row r="68" spans="1:6" ht="12.75">
      <c r="A68" s="11"/>
      <c r="B68" s="11"/>
      <c r="C68" s="11"/>
      <c r="D68" s="11"/>
      <c r="E68" s="11"/>
      <c r="F68" s="11"/>
    </row>
    <row r="69" spans="1:6" ht="12.75">
      <c r="A69" s="11"/>
      <c r="B69" s="11"/>
      <c r="C69" s="11"/>
      <c r="D69" s="11"/>
      <c r="E69" s="11"/>
      <c r="F69" s="11"/>
    </row>
    <row r="70" spans="1:6" ht="12.75">
      <c r="A70" s="11"/>
      <c r="B70" s="11"/>
      <c r="C70" s="11"/>
      <c r="D70" s="11"/>
      <c r="E70" s="11"/>
      <c r="F70" s="11"/>
    </row>
    <row r="71" spans="1:6" ht="12.75">
      <c r="A71" s="11"/>
      <c r="B71" s="11"/>
      <c r="C71" s="11"/>
      <c r="D71" s="11"/>
      <c r="E71" s="11"/>
      <c r="F71" s="11"/>
    </row>
    <row r="72" spans="1:6" ht="12.75">
      <c r="A72" s="11"/>
      <c r="B72" s="11"/>
      <c r="C72" s="11"/>
      <c r="D72" s="11"/>
      <c r="E72" s="11"/>
      <c r="F72" s="11"/>
    </row>
    <row r="73" spans="1:6" ht="12.75">
      <c r="A73" s="11"/>
      <c r="B73" s="11"/>
      <c r="C73" s="11"/>
      <c r="D73" s="11"/>
      <c r="E73" s="11"/>
      <c r="F73" s="11"/>
    </row>
    <row r="74" spans="1:6" ht="12.75">
      <c r="A74" s="11"/>
      <c r="B74" s="11"/>
      <c r="C74" s="11"/>
      <c r="D74" s="11"/>
      <c r="E74" s="11"/>
      <c r="F74" s="11"/>
    </row>
    <row r="75" spans="1:6" ht="12.75">
      <c r="A75" s="11"/>
      <c r="B75" s="11"/>
      <c r="C75" s="11"/>
      <c r="D75" s="11"/>
      <c r="E75" s="11"/>
      <c r="F75" s="11"/>
    </row>
    <row r="76" spans="1:6" ht="12.75">
      <c r="A76" s="11"/>
      <c r="B76" s="11"/>
      <c r="C76" s="11"/>
      <c r="D76" s="11"/>
      <c r="E76" s="11"/>
      <c r="F76" s="11"/>
    </row>
    <row r="77" spans="1:6" ht="12.75">
      <c r="A77" s="11"/>
      <c r="B77" s="11"/>
      <c r="C77" s="11"/>
      <c r="D77" s="11"/>
      <c r="E77" s="11"/>
      <c r="F77" s="11"/>
    </row>
    <row r="78" spans="1:6" ht="12.75">
      <c r="A78" s="11"/>
      <c r="B78" s="11"/>
      <c r="C78" s="11"/>
      <c r="D78" s="11"/>
      <c r="E78" s="11"/>
      <c r="F78" s="11"/>
    </row>
  </sheetData>
  <sheetProtection password="C49E" sheet="1" objects="1" scenarios="1" selectLockedCells="1"/>
  <mergeCells count="1">
    <mergeCell ref="A4:C4"/>
  </mergeCells>
  <printOptions/>
  <pageMargins left="1.5" right="0.75" top="1" bottom="1" header="0.5" footer="0.5"/>
  <pageSetup horizontalDpi="600" verticalDpi="600" orientation="landscape" paperSize="9" r:id="rId2"/>
  <drawing r:id="rId1"/>
</worksheet>
</file>

<file path=xl/worksheets/sheet37.xml><?xml version="1.0" encoding="utf-8"?>
<worksheet xmlns="http://schemas.openxmlformats.org/spreadsheetml/2006/main" xmlns:r="http://schemas.openxmlformats.org/officeDocument/2006/relationships">
  <sheetPr codeName="Sheet36"/>
  <dimension ref="A1:M64"/>
  <sheetViews>
    <sheetView showGridLines="0" showRowColHeaders="0" showZeros="0" tabSelected="1" zoomScalePageLayoutView="0" workbookViewId="0" topLeftCell="A21">
      <selection activeCell="A38" sqref="A38"/>
    </sheetView>
  </sheetViews>
  <sheetFormatPr defaultColWidth="9.140625" defaultRowHeight="12.75"/>
  <cols>
    <col min="1" max="1" width="15.8515625" style="2" customWidth="1"/>
    <col min="2" max="2" width="7.28125" style="2" customWidth="1"/>
    <col min="3" max="3" width="12.421875" style="3" customWidth="1"/>
    <col min="4" max="4" width="16.00390625" style="3" customWidth="1"/>
    <col min="5" max="5" width="15.28125" style="0" customWidth="1"/>
    <col min="6" max="6" width="8.57421875" style="2" customWidth="1"/>
  </cols>
  <sheetData>
    <row r="1" spans="2:6" ht="15.75">
      <c r="B1" s="931">
        <f>'Base Data'!C6</f>
        <v>0</v>
      </c>
      <c r="C1" s="931"/>
      <c r="D1" s="931"/>
      <c r="E1" s="931"/>
      <c r="F1" s="507"/>
    </row>
    <row r="2" spans="1:13" ht="18">
      <c r="A2" s="554"/>
      <c r="B2" s="554"/>
      <c r="C2" s="179" t="str">
        <f>UPPER('Base Data'!C9&amp;" ACCOUNT")</f>
        <v> ACCOUNT</v>
      </c>
      <c r="D2" s="580"/>
      <c r="E2" s="554"/>
      <c r="F2" s="9"/>
      <c r="G2" s="9"/>
      <c r="H2" s="9"/>
      <c r="I2" s="9"/>
      <c r="J2" s="9"/>
      <c r="K2" s="9"/>
      <c r="L2" s="9"/>
      <c r="M2" s="9"/>
    </row>
    <row r="3" spans="1:13" ht="18">
      <c r="A3" s="554"/>
      <c r="B3" s="935" t="s">
        <v>144</v>
      </c>
      <c r="C3" s="935"/>
      <c r="D3" s="935"/>
      <c r="E3" s="935"/>
      <c r="F3" s="935"/>
      <c r="G3" s="9"/>
      <c r="H3" s="9"/>
      <c r="I3" s="9"/>
      <c r="J3" s="9"/>
      <c r="K3" s="9"/>
      <c r="L3" s="9"/>
      <c r="M3" s="9"/>
    </row>
    <row r="4" spans="1:13" ht="12.75">
      <c r="A4" s="554"/>
      <c r="B4" s="581" t="s">
        <v>163</v>
      </c>
      <c r="C4" s="582" t="str">
        <f>'FINANCIAL PERFORMANCE'!D4</f>
        <v>June</v>
      </c>
      <c r="D4" s="583">
        <f>'FINANCIAL PERFORMANCE'!E4</f>
        <v>2011</v>
      </c>
      <c r="E4" s="554"/>
      <c r="F4" s="9"/>
      <c r="G4" s="9"/>
      <c r="H4" s="9"/>
      <c r="I4" s="9"/>
      <c r="J4" s="9"/>
      <c r="K4" s="9"/>
      <c r="L4" s="9"/>
      <c r="M4" s="9"/>
    </row>
    <row r="5" spans="1:13" ht="13.5" thickBot="1">
      <c r="A5" s="554"/>
      <c r="B5" s="554"/>
      <c r="C5" s="584"/>
      <c r="D5" s="584"/>
      <c r="E5" s="554"/>
      <c r="F5" s="9"/>
      <c r="G5" s="9"/>
      <c r="H5" s="9"/>
      <c r="I5" s="9"/>
      <c r="J5" s="9"/>
      <c r="K5" s="9"/>
      <c r="L5" s="9"/>
      <c r="M5" s="9"/>
    </row>
    <row r="6" spans="1:13" ht="12.75">
      <c r="A6" s="528"/>
      <c r="B6" s="529"/>
      <c r="C6" s="530"/>
      <c r="D6" s="530"/>
      <c r="E6" s="529"/>
      <c r="F6" s="531"/>
      <c r="G6" s="9"/>
      <c r="H6" s="9"/>
      <c r="I6" s="9"/>
      <c r="J6" s="9"/>
      <c r="K6" s="9"/>
      <c r="L6" s="9"/>
      <c r="M6" s="9"/>
    </row>
    <row r="7" spans="1:13" ht="15.75" thickBot="1">
      <c r="A7" s="532" t="s">
        <v>76</v>
      </c>
      <c r="B7" s="533"/>
      <c r="C7" s="534"/>
      <c r="D7" s="534"/>
      <c r="E7" s="535" t="s">
        <v>23</v>
      </c>
      <c r="F7" s="536"/>
      <c r="G7" s="9"/>
      <c r="H7" s="9"/>
      <c r="I7" s="9"/>
      <c r="J7" s="9"/>
      <c r="K7" s="9"/>
      <c r="L7" s="9"/>
      <c r="M7" s="9"/>
    </row>
    <row r="8" spans="1:13" ht="15">
      <c r="A8" s="532" t="s">
        <v>24</v>
      </c>
      <c r="B8" s="533"/>
      <c r="C8" s="534"/>
      <c r="D8" s="534"/>
      <c r="E8" s="535" t="s">
        <v>24</v>
      </c>
      <c r="F8" s="536"/>
      <c r="G8" s="9"/>
      <c r="H8" s="922" t="s">
        <v>9</v>
      </c>
      <c r="I8" s="923"/>
      <c r="J8" s="923"/>
      <c r="K8" s="923"/>
      <c r="L8" s="924"/>
      <c r="M8" s="9"/>
    </row>
    <row r="9" spans="1:13" ht="15">
      <c r="A9" s="537">
        <f>'ANNUAL REC &amp; PAY'!B8</f>
        <v>0</v>
      </c>
      <c r="B9" s="538"/>
      <c r="C9" s="539"/>
      <c r="D9" s="539"/>
      <c r="E9" s="540" t="str">
        <f>'Base Data'!C7&amp;"/"&amp;'Base Data'!D7</f>
        <v>2010/2011</v>
      </c>
      <c r="F9" s="536"/>
      <c r="G9" s="9"/>
      <c r="H9" s="925"/>
      <c r="I9" s="926"/>
      <c r="J9" s="926"/>
      <c r="K9" s="926"/>
      <c r="L9" s="927"/>
      <c r="M9" s="9"/>
    </row>
    <row r="10" spans="1:13" ht="15.75">
      <c r="A10" s="541"/>
      <c r="B10" s="542"/>
      <c r="C10" s="543" t="s">
        <v>135</v>
      </c>
      <c r="D10" s="543"/>
      <c r="E10" s="542"/>
      <c r="F10" s="536"/>
      <c r="G10" s="9"/>
      <c r="H10" s="925"/>
      <c r="I10" s="926"/>
      <c r="J10" s="926"/>
      <c r="K10" s="926"/>
      <c r="L10" s="927"/>
      <c r="M10" s="9"/>
    </row>
    <row r="11" spans="1:13" ht="15.75">
      <c r="A11" s="541"/>
      <c r="B11" s="542"/>
      <c r="C11" s="543"/>
      <c r="D11" s="543"/>
      <c r="E11" s="708"/>
      <c r="F11" s="536"/>
      <c r="G11" s="9"/>
      <c r="H11" s="925"/>
      <c r="I11" s="926"/>
      <c r="J11" s="926"/>
      <c r="K11" s="926"/>
      <c r="L11" s="927"/>
      <c r="M11" s="9"/>
    </row>
    <row r="12" spans="1:13" ht="14.25">
      <c r="A12" s="707">
        <v>0</v>
      </c>
      <c r="B12" s="544"/>
      <c r="C12" s="936" t="s">
        <v>114</v>
      </c>
      <c r="D12" s="936"/>
      <c r="E12" s="709">
        <f>'Month 12 Sum'!F47</f>
        <v>0</v>
      </c>
      <c r="F12" s="536"/>
      <c r="G12" s="9"/>
      <c r="H12" s="925"/>
      <c r="I12" s="926"/>
      <c r="J12" s="926"/>
      <c r="K12" s="926"/>
      <c r="L12" s="927"/>
      <c r="M12" s="9"/>
    </row>
    <row r="13" spans="1:13" ht="14.25">
      <c r="A13" s="707">
        <v>0</v>
      </c>
      <c r="B13" s="544"/>
      <c r="C13" s="545" t="s">
        <v>136</v>
      </c>
      <c r="D13" s="545"/>
      <c r="E13" s="709">
        <f>'Month 12 Sum'!F40</f>
        <v>0</v>
      </c>
      <c r="F13" s="536"/>
      <c r="G13" s="9"/>
      <c r="H13" s="925"/>
      <c r="I13" s="926"/>
      <c r="J13" s="926"/>
      <c r="K13" s="926"/>
      <c r="L13" s="927"/>
      <c r="M13" s="9"/>
    </row>
    <row r="14" spans="1:13" ht="14.25">
      <c r="A14" s="932"/>
      <c r="B14" s="933"/>
      <c r="C14" s="933"/>
      <c r="D14" s="933"/>
      <c r="E14" s="933"/>
      <c r="F14" s="536"/>
      <c r="G14" s="9"/>
      <c r="H14" s="925"/>
      <c r="I14" s="926"/>
      <c r="J14" s="926"/>
      <c r="K14" s="926"/>
      <c r="L14" s="927"/>
      <c r="M14" s="9"/>
    </row>
    <row r="15" spans="1:13" ht="15">
      <c r="A15" s="546">
        <f>SUM(A12:A13)</f>
        <v>0</v>
      </c>
      <c r="B15" s="547"/>
      <c r="C15" s="545" t="s">
        <v>137</v>
      </c>
      <c r="D15" s="545"/>
      <c r="E15" s="710">
        <f>SUM(E12:E13)</f>
        <v>0</v>
      </c>
      <c r="F15" s="536"/>
      <c r="G15" s="9"/>
      <c r="H15" s="925"/>
      <c r="I15" s="926"/>
      <c r="J15" s="926"/>
      <c r="K15" s="926"/>
      <c r="L15" s="927"/>
      <c r="M15" s="9"/>
    </row>
    <row r="16" spans="1:13" ht="12.75">
      <c r="A16" s="548"/>
      <c r="B16" s="549"/>
      <c r="C16" s="550"/>
      <c r="D16" s="550"/>
      <c r="E16" s="549"/>
      <c r="F16" s="536"/>
      <c r="G16" s="9"/>
      <c r="H16" s="925"/>
      <c r="I16" s="926"/>
      <c r="J16" s="926"/>
      <c r="K16" s="926"/>
      <c r="L16" s="927"/>
      <c r="M16" s="9"/>
    </row>
    <row r="17" spans="1:13" ht="12.75">
      <c r="A17" s="548"/>
      <c r="B17" s="549"/>
      <c r="C17" s="550"/>
      <c r="D17" s="550"/>
      <c r="E17" s="549"/>
      <c r="F17" s="536"/>
      <c r="G17" s="9"/>
      <c r="H17" s="925"/>
      <c r="I17" s="926"/>
      <c r="J17" s="926"/>
      <c r="K17" s="926"/>
      <c r="L17" s="927"/>
      <c r="M17" s="9"/>
    </row>
    <row r="18" spans="1:13" ht="12.75">
      <c r="A18" s="551"/>
      <c r="B18" s="552"/>
      <c r="C18" s="12"/>
      <c r="D18" s="12"/>
      <c r="E18" s="552"/>
      <c r="F18" s="536"/>
      <c r="G18" s="9"/>
      <c r="H18" s="925"/>
      <c r="I18" s="926"/>
      <c r="J18" s="926"/>
      <c r="K18" s="926"/>
      <c r="L18" s="927"/>
      <c r="M18" s="9"/>
    </row>
    <row r="19" spans="1:13" ht="12.75">
      <c r="A19" s="553"/>
      <c r="B19" s="554"/>
      <c r="C19" s="555"/>
      <c r="D19" s="555"/>
      <c r="E19" s="554"/>
      <c r="F19" s="536"/>
      <c r="G19" s="9"/>
      <c r="H19" s="925"/>
      <c r="I19" s="926"/>
      <c r="J19" s="926"/>
      <c r="K19" s="926"/>
      <c r="L19" s="927"/>
      <c r="M19" s="9"/>
    </row>
    <row r="20" spans="1:13" ht="15.75">
      <c r="A20" s="541"/>
      <c r="B20" s="542"/>
      <c r="C20" s="543" t="s">
        <v>138</v>
      </c>
      <c r="D20" s="543"/>
      <c r="E20" s="542"/>
      <c r="F20" s="536"/>
      <c r="G20" s="9"/>
      <c r="H20" s="925"/>
      <c r="I20" s="926"/>
      <c r="J20" s="926"/>
      <c r="K20" s="926"/>
      <c r="L20" s="927"/>
      <c r="M20" s="9"/>
    </row>
    <row r="21" spans="1:13" ht="15.75">
      <c r="A21" s="541"/>
      <c r="B21" s="542"/>
      <c r="C21" s="543"/>
      <c r="D21" s="543"/>
      <c r="E21" s="708"/>
      <c r="F21" s="536"/>
      <c r="G21" s="9"/>
      <c r="H21" s="925"/>
      <c r="I21" s="926"/>
      <c r="J21" s="926"/>
      <c r="K21" s="926"/>
      <c r="L21" s="927"/>
      <c r="M21" s="9"/>
    </row>
    <row r="22" spans="1:13" ht="15" thickBot="1">
      <c r="A22" s="707"/>
      <c r="B22" s="544"/>
      <c r="C22" s="937"/>
      <c r="D22" s="937"/>
      <c r="E22" s="709"/>
      <c r="F22" s="536"/>
      <c r="G22" s="9"/>
      <c r="H22" s="928"/>
      <c r="I22" s="929"/>
      <c r="J22" s="929"/>
      <c r="K22" s="929"/>
      <c r="L22" s="930"/>
      <c r="M22" s="9"/>
    </row>
    <row r="23" spans="1:13" ht="15" thickTop="1">
      <c r="A23" s="932"/>
      <c r="B23" s="933"/>
      <c r="C23" s="933"/>
      <c r="D23" s="933"/>
      <c r="E23" s="933"/>
      <c r="F23" s="536"/>
      <c r="G23" s="9"/>
      <c r="H23" s="9"/>
      <c r="I23" s="9"/>
      <c r="J23" s="9"/>
      <c r="K23" s="9"/>
      <c r="L23" s="9"/>
      <c r="M23" s="9"/>
    </row>
    <row r="24" spans="1:13" ht="15">
      <c r="A24" s="546">
        <f>A22</f>
        <v>0</v>
      </c>
      <c r="B24" s="547"/>
      <c r="C24" s="545" t="s">
        <v>29</v>
      </c>
      <c r="D24" s="545"/>
      <c r="E24" s="711">
        <f>E22</f>
        <v>0</v>
      </c>
      <c r="F24" s="536"/>
      <c r="G24" s="9"/>
      <c r="H24" s="9"/>
      <c r="I24" s="9"/>
      <c r="J24" s="9"/>
      <c r="K24" s="9"/>
      <c r="L24" s="9"/>
      <c r="M24" s="9"/>
    </row>
    <row r="25" spans="1:13" ht="12.75">
      <c r="A25" s="548"/>
      <c r="B25" s="549"/>
      <c r="C25" s="550"/>
      <c r="D25" s="550"/>
      <c r="E25" s="712"/>
      <c r="F25" s="536"/>
      <c r="G25" s="9"/>
      <c r="H25" s="9"/>
      <c r="I25" s="9"/>
      <c r="J25" s="9"/>
      <c r="K25" s="9"/>
      <c r="L25" s="9"/>
      <c r="M25" s="9"/>
    </row>
    <row r="26" spans="1:13" ht="12.75">
      <c r="A26" s="548"/>
      <c r="B26" s="549"/>
      <c r="C26" s="550"/>
      <c r="D26" s="550"/>
      <c r="E26" s="712"/>
      <c r="F26" s="536"/>
      <c r="G26" s="9"/>
      <c r="H26" s="9"/>
      <c r="I26" s="9"/>
      <c r="J26" s="9"/>
      <c r="K26" s="9"/>
      <c r="L26" s="9"/>
      <c r="M26" s="9"/>
    </row>
    <row r="27" spans="1:13" ht="12.75">
      <c r="A27" s="556"/>
      <c r="B27" s="557"/>
      <c r="C27" s="104"/>
      <c r="D27" s="104"/>
      <c r="E27" s="712"/>
      <c r="F27" s="536"/>
      <c r="G27" s="9"/>
      <c r="H27" s="9"/>
      <c r="I27" s="9"/>
      <c r="J27" s="9"/>
      <c r="K27" s="9"/>
      <c r="L27" s="9"/>
      <c r="M27" s="9"/>
    </row>
    <row r="28" spans="1:13" ht="12.75">
      <c r="A28" s="556"/>
      <c r="B28" s="557"/>
      <c r="C28" s="104"/>
      <c r="D28" s="104"/>
      <c r="E28" s="712"/>
      <c r="F28" s="536"/>
      <c r="G28" s="9"/>
      <c r="H28" s="9"/>
      <c r="I28" s="9"/>
      <c r="J28" s="9"/>
      <c r="K28" s="9"/>
      <c r="L28" s="9"/>
      <c r="M28" s="9"/>
    </row>
    <row r="29" spans="1:13" ht="15">
      <c r="A29" s="558">
        <f>A15-A24</f>
        <v>0</v>
      </c>
      <c r="B29" s="559"/>
      <c r="C29" s="560" t="s">
        <v>139</v>
      </c>
      <c r="D29" s="560"/>
      <c r="E29" s="713">
        <f>E15-E24</f>
        <v>0</v>
      </c>
      <c r="F29" s="536"/>
      <c r="G29" s="9"/>
      <c r="H29" s="9"/>
      <c r="I29" s="9"/>
      <c r="J29" s="9"/>
      <c r="K29" s="9"/>
      <c r="L29" s="9"/>
      <c r="M29" s="9"/>
    </row>
    <row r="30" spans="1:13" ht="12.75">
      <c r="A30" s="551"/>
      <c r="B30" s="552"/>
      <c r="C30" s="104"/>
      <c r="D30" s="104"/>
      <c r="E30" s="714"/>
      <c r="F30" s="536"/>
      <c r="G30" s="9"/>
      <c r="H30" s="9"/>
      <c r="I30" s="9"/>
      <c r="J30" s="9"/>
      <c r="K30" s="9"/>
      <c r="L30" s="9"/>
      <c r="M30" s="9"/>
    </row>
    <row r="31" spans="1:13" ht="12.75">
      <c r="A31" s="551"/>
      <c r="B31" s="552"/>
      <c r="C31" s="104"/>
      <c r="D31" s="104"/>
      <c r="E31" s="714"/>
      <c r="F31" s="536"/>
      <c r="G31" s="9"/>
      <c r="H31" s="9"/>
      <c r="I31" s="9"/>
      <c r="J31" s="9"/>
      <c r="K31" s="9"/>
      <c r="L31" s="9"/>
      <c r="M31" s="9"/>
    </row>
    <row r="32" spans="1:13" ht="12.75">
      <c r="A32" s="551"/>
      <c r="B32" s="552"/>
      <c r="C32" s="104"/>
      <c r="D32" s="104"/>
      <c r="E32" s="714"/>
      <c r="F32" s="536"/>
      <c r="G32" s="9"/>
      <c r="H32" s="9"/>
      <c r="I32" s="9"/>
      <c r="J32" s="9"/>
      <c r="K32" s="9"/>
      <c r="L32" s="9"/>
      <c r="M32" s="9"/>
    </row>
    <row r="33" spans="1:13" ht="12.75">
      <c r="A33" s="551"/>
      <c r="B33" s="552"/>
      <c r="C33" s="104"/>
      <c r="D33" s="104"/>
      <c r="E33" s="714"/>
      <c r="F33" s="536"/>
      <c r="G33" s="9"/>
      <c r="H33" s="9"/>
      <c r="I33" s="9"/>
      <c r="J33" s="9"/>
      <c r="K33" s="9"/>
      <c r="L33" s="9"/>
      <c r="M33" s="9"/>
    </row>
    <row r="34" spans="1:13" ht="12.75">
      <c r="A34" s="551"/>
      <c r="B34" s="552"/>
      <c r="C34" s="104"/>
      <c r="D34" s="104"/>
      <c r="E34" s="714"/>
      <c r="F34" s="536"/>
      <c r="G34" s="9"/>
      <c r="H34" s="9"/>
      <c r="I34" s="9"/>
      <c r="J34" s="9"/>
      <c r="K34" s="9"/>
      <c r="L34" s="9"/>
      <c r="M34" s="9"/>
    </row>
    <row r="35" spans="1:13" ht="12.75">
      <c r="A35" s="551"/>
      <c r="B35" s="552"/>
      <c r="C35" s="12"/>
      <c r="D35" s="12"/>
      <c r="E35" s="714"/>
      <c r="F35" s="536"/>
      <c r="G35" s="9"/>
      <c r="H35" s="9"/>
      <c r="I35" s="9"/>
      <c r="J35" s="9"/>
      <c r="K35" s="9"/>
      <c r="L35" s="9"/>
      <c r="M35" s="9"/>
    </row>
    <row r="36" spans="1:13" ht="15.75">
      <c r="A36" s="541"/>
      <c r="B36" s="542"/>
      <c r="C36" s="543" t="s">
        <v>140</v>
      </c>
      <c r="D36" s="543"/>
      <c r="E36" s="708"/>
      <c r="F36" s="536"/>
      <c r="G36" s="9"/>
      <c r="H36" s="9"/>
      <c r="I36" s="9"/>
      <c r="J36" s="9"/>
      <c r="K36" s="9"/>
      <c r="L36" s="9"/>
      <c r="M36" s="9"/>
    </row>
    <row r="37" spans="1:13" ht="15.75">
      <c r="A37" s="541"/>
      <c r="B37" s="542"/>
      <c r="C37" s="543"/>
      <c r="D37" s="543"/>
      <c r="E37" s="708"/>
      <c r="F37" s="536"/>
      <c r="G37" s="9"/>
      <c r="H37" s="9"/>
      <c r="I37" s="9"/>
      <c r="J37" s="9"/>
      <c r="K37" s="9"/>
      <c r="L37" s="9"/>
      <c r="M37" s="9"/>
    </row>
    <row r="38" spans="1:13" ht="15">
      <c r="A38" s="938">
        <v>0</v>
      </c>
      <c r="B38" s="559"/>
      <c r="C38" s="561" t="s">
        <v>141</v>
      </c>
      <c r="D38" s="561"/>
      <c r="E38" s="715">
        <f>A29</f>
        <v>0</v>
      </c>
      <c r="F38" s="536"/>
      <c r="G38" s="9"/>
      <c r="H38" s="9"/>
      <c r="I38" s="9"/>
      <c r="J38" s="9"/>
      <c r="K38" s="9"/>
      <c r="L38" s="9"/>
      <c r="M38" s="9"/>
    </row>
    <row r="39" spans="1:13" ht="15">
      <c r="A39" s="938">
        <v>0</v>
      </c>
      <c r="B39" s="559"/>
      <c r="C39" s="561" t="s">
        <v>142</v>
      </c>
      <c r="D39" s="561"/>
      <c r="E39" s="715">
        <f>'FINANCIAL PERFORMANCE'!G32</f>
        <v>0</v>
      </c>
      <c r="F39" s="536"/>
      <c r="G39" s="9"/>
      <c r="H39" s="9"/>
      <c r="I39" s="9"/>
      <c r="J39" s="9"/>
      <c r="K39" s="9"/>
      <c r="L39" s="9"/>
      <c r="M39" s="9"/>
    </row>
    <row r="40" spans="1:13" ht="15">
      <c r="A40" s="562"/>
      <c r="B40" s="559"/>
      <c r="C40" s="539"/>
      <c r="D40" s="539"/>
      <c r="E40" s="713"/>
      <c r="F40" s="536"/>
      <c r="G40" s="9"/>
      <c r="H40" s="9"/>
      <c r="I40" s="9"/>
      <c r="J40" s="9"/>
      <c r="K40" s="9"/>
      <c r="L40" s="9"/>
      <c r="M40" s="9"/>
    </row>
    <row r="41" spans="1:13" ht="15">
      <c r="A41" s="558">
        <f>SUM(A38:A40)</f>
        <v>0</v>
      </c>
      <c r="B41" s="559"/>
      <c r="C41" s="563" t="s">
        <v>143</v>
      </c>
      <c r="D41" s="563"/>
      <c r="E41" s="713">
        <f>SUM(E38:E40)</f>
        <v>0</v>
      </c>
      <c r="F41" s="536"/>
      <c r="G41" s="9"/>
      <c r="H41" s="9"/>
      <c r="I41" s="9"/>
      <c r="J41" s="9"/>
      <c r="K41" s="9"/>
      <c r="L41" s="9"/>
      <c r="M41" s="9"/>
    </row>
    <row r="42" spans="1:13" ht="12.75">
      <c r="A42" s="551"/>
      <c r="B42" s="552"/>
      <c r="C42" s="12"/>
      <c r="D42" s="12"/>
      <c r="E42" s="552"/>
      <c r="F42" s="536"/>
      <c r="G42" s="9"/>
      <c r="H42" s="9"/>
      <c r="I42" s="9"/>
      <c r="J42" s="9"/>
      <c r="K42" s="9"/>
      <c r="L42" s="9"/>
      <c r="M42" s="9"/>
    </row>
    <row r="43" spans="1:13" ht="12.75">
      <c r="A43" s="551"/>
      <c r="B43" s="552"/>
      <c r="C43" s="12"/>
      <c r="D43" s="12"/>
      <c r="E43" s="552"/>
      <c r="F43" s="536"/>
      <c r="G43" s="9"/>
      <c r="H43" s="9"/>
      <c r="I43" s="9"/>
      <c r="J43" s="9"/>
      <c r="K43" s="9"/>
      <c r="L43" s="9"/>
      <c r="M43" s="9"/>
    </row>
    <row r="44" spans="1:13" ht="12.75">
      <c r="A44" s="551"/>
      <c r="B44" s="552"/>
      <c r="C44" s="12"/>
      <c r="D44" s="12"/>
      <c r="E44" s="552"/>
      <c r="F44" s="536"/>
      <c r="G44" s="9"/>
      <c r="H44" s="9"/>
      <c r="I44" s="9"/>
      <c r="J44" s="9"/>
      <c r="K44" s="9"/>
      <c r="L44" s="9"/>
      <c r="M44" s="9"/>
    </row>
    <row r="45" spans="1:13" ht="13.5" thickBot="1">
      <c r="A45" s="564"/>
      <c r="B45" s="565"/>
      <c r="C45" s="566"/>
      <c r="D45" s="566"/>
      <c r="E45" s="565"/>
      <c r="F45" s="567"/>
      <c r="G45" s="9"/>
      <c r="H45" s="9"/>
      <c r="I45" s="9"/>
      <c r="J45" s="9"/>
      <c r="K45" s="9"/>
      <c r="L45" s="9"/>
      <c r="M45" s="9"/>
    </row>
    <row r="46" spans="1:13" ht="12.75">
      <c r="A46" s="585"/>
      <c r="B46" s="585"/>
      <c r="C46" s="9"/>
      <c r="D46" s="9"/>
      <c r="E46" s="585"/>
      <c r="F46" s="9"/>
      <c r="G46" s="9"/>
      <c r="H46" s="9"/>
      <c r="I46" s="9"/>
      <c r="J46" s="9"/>
      <c r="K46" s="9"/>
      <c r="L46" s="9"/>
      <c r="M46" s="9"/>
    </row>
    <row r="47" spans="1:13" ht="12.75">
      <c r="A47" s="934"/>
      <c r="B47" s="934"/>
      <c r="C47" s="934"/>
      <c r="D47" s="934"/>
      <c r="E47" s="934"/>
      <c r="F47" s="934"/>
      <c r="G47" s="9"/>
      <c r="H47" s="9"/>
      <c r="I47" s="9"/>
      <c r="J47" s="9"/>
      <c r="K47" s="9"/>
      <c r="L47" s="9"/>
      <c r="M47" s="9"/>
    </row>
    <row r="48" spans="1:13" ht="12.75">
      <c r="A48" s="585"/>
      <c r="B48" s="585"/>
      <c r="C48" s="9"/>
      <c r="D48" s="9"/>
      <c r="E48" s="585"/>
      <c r="F48" s="9"/>
      <c r="G48" s="9"/>
      <c r="H48" s="9"/>
      <c r="I48" s="9"/>
      <c r="J48" s="9"/>
      <c r="K48" s="9"/>
      <c r="L48" s="9"/>
      <c r="M48" s="9"/>
    </row>
    <row r="49" spans="1:13" ht="12.75">
      <c r="A49" s="552"/>
      <c r="B49" s="12"/>
      <c r="C49" s="107"/>
      <c r="D49" s="107"/>
      <c r="E49" s="12"/>
      <c r="F49" s="552"/>
      <c r="G49" s="9"/>
      <c r="H49" s="9"/>
      <c r="I49" s="9"/>
      <c r="J49" s="9"/>
      <c r="K49" s="9"/>
      <c r="L49" s="9"/>
      <c r="M49" s="9"/>
    </row>
    <row r="50" spans="1:13" ht="12.75">
      <c r="A50" s="557"/>
      <c r="B50" s="12"/>
      <c r="C50" s="107"/>
      <c r="D50" s="107"/>
      <c r="E50" s="104"/>
      <c r="F50" s="557"/>
      <c r="G50" s="9"/>
      <c r="H50" s="9"/>
      <c r="I50" s="9"/>
      <c r="J50" s="9"/>
      <c r="K50" s="9"/>
      <c r="L50" s="9"/>
      <c r="M50" s="9"/>
    </row>
    <row r="51" spans="1:13" ht="12.75">
      <c r="A51" s="557"/>
      <c r="B51" s="557"/>
      <c r="C51" s="107"/>
      <c r="D51" s="107"/>
      <c r="E51" s="104"/>
      <c r="F51" s="557"/>
      <c r="G51" s="9"/>
      <c r="H51" s="9"/>
      <c r="I51" s="9"/>
      <c r="J51" s="9"/>
      <c r="K51" s="9"/>
      <c r="L51" s="9"/>
      <c r="M51" s="9"/>
    </row>
    <row r="52" spans="1:13" ht="12.75">
      <c r="A52" s="557"/>
      <c r="B52" s="557"/>
      <c r="C52" s="107"/>
      <c r="D52" s="107"/>
      <c r="E52" s="104"/>
      <c r="F52" s="557"/>
      <c r="G52" s="9"/>
      <c r="H52" s="9"/>
      <c r="I52" s="9"/>
      <c r="J52" s="9"/>
      <c r="K52" s="9"/>
      <c r="L52" s="9"/>
      <c r="M52" s="9"/>
    </row>
    <row r="53" spans="1:6" ht="12.75">
      <c r="A53" s="92"/>
      <c r="B53" s="92"/>
      <c r="C53" s="84"/>
      <c r="D53" s="84"/>
      <c r="E53" s="84"/>
      <c r="F53" s="92"/>
    </row>
    <row r="54" spans="1:6" ht="12.75">
      <c r="A54" s="93"/>
      <c r="B54" s="93"/>
      <c r="C54" s="84"/>
      <c r="D54" s="84"/>
      <c r="E54" s="84"/>
      <c r="F54" s="93"/>
    </row>
    <row r="55" spans="1:6" ht="12.75">
      <c r="A55" s="93"/>
      <c r="B55" s="93"/>
      <c r="C55" s="86"/>
      <c r="D55" s="86"/>
      <c r="E55" s="37"/>
      <c r="F55" s="93"/>
    </row>
    <row r="56" spans="1:6" ht="12.75">
      <c r="A56" s="93"/>
      <c r="B56" s="93"/>
      <c r="C56" s="86"/>
      <c r="D56" s="86"/>
      <c r="E56" s="37"/>
      <c r="F56" s="93"/>
    </row>
    <row r="57" spans="1:6" ht="12.75">
      <c r="A57" s="93"/>
      <c r="B57" s="93"/>
      <c r="C57" s="86"/>
      <c r="D57" s="86"/>
      <c r="E57" s="37"/>
      <c r="F57" s="93"/>
    </row>
    <row r="58" spans="1:6" ht="12.75">
      <c r="A58" s="93"/>
      <c r="B58" s="93"/>
      <c r="C58" s="86"/>
      <c r="D58" s="86"/>
      <c r="E58" s="37"/>
      <c r="F58" s="93"/>
    </row>
    <row r="59" spans="1:6" ht="12.75">
      <c r="A59" s="93"/>
      <c r="B59" s="93"/>
      <c r="C59" s="86"/>
      <c r="D59" s="86"/>
      <c r="E59" s="37"/>
      <c r="F59" s="93"/>
    </row>
    <row r="60" spans="1:6" ht="12.75">
      <c r="A60" s="93"/>
      <c r="B60" s="93"/>
      <c r="C60" s="86"/>
      <c r="D60" s="86"/>
      <c r="E60" s="37"/>
      <c r="F60" s="93"/>
    </row>
    <row r="61" spans="1:6" ht="12.75">
      <c r="A61" s="93"/>
      <c r="B61" s="93"/>
      <c r="C61" s="86"/>
      <c r="D61" s="86"/>
      <c r="E61" s="37"/>
      <c r="F61" s="93"/>
    </row>
    <row r="62" spans="1:6" ht="12.75">
      <c r="A62" s="93"/>
      <c r="B62" s="93"/>
      <c r="C62" s="86"/>
      <c r="D62" s="86"/>
      <c r="E62" s="37"/>
      <c r="F62" s="93"/>
    </row>
    <row r="63" spans="1:6" ht="12.75">
      <c r="A63" s="93"/>
      <c r="B63" s="93"/>
      <c r="C63" s="86"/>
      <c r="D63" s="86"/>
      <c r="E63" s="37"/>
      <c r="F63" s="93"/>
    </row>
    <row r="64" spans="1:6" ht="12.75">
      <c r="A64" s="93"/>
      <c r="B64" s="93"/>
      <c r="C64" s="86"/>
      <c r="D64" s="86"/>
      <c r="E64" s="37"/>
      <c r="F64" s="93"/>
    </row>
  </sheetData>
  <sheetProtection password="C49E" sheet="1" objects="1" scenarios="1" selectLockedCells="1"/>
  <mergeCells count="8">
    <mergeCell ref="H8:L22"/>
    <mergeCell ref="B1:E1"/>
    <mergeCell ref="A23:E23"/>
    <mergeCell ref="A47:F47"/>
    <mergeCell ref="B3:F3"/>
    <mergeCell ref="A14:E14"/>
    <mergeCell ref="C12:D12"/>
    <mergeCell ref="C22:D22"/>
  </mergeCells>
  <printOptions horizontalCentered="1"/>
  <pageMargins left="0.5118110236220472" right="0.5118110236220472" top="0.7480314960629921" bottom="0.5118110236220472" header="0.5118110236220472" footer="0.5118110236220472"/>
  <pageSetup horizontalDpi="600" verticalDpi="600" orientation="portrait" paperSize="9" scale="80" r:id="rId2"/>
  <drawing r:id="rId1"/>
</worksheet>
</file>

<file path=xl/worksheets/sheet38.xml><?xml version="1.0" encoding="utf-8"?>
<worksheet xmlns="http://schemas.openxmlformats.org/spreadsheetml/2006/main" xmlns:r="http://schemas.openxmlformats.org/officeDocument/2006/relationships">
  <sheetPr codeName="Sheet38"/>
  <dimension ref="A1:A1"/>
  <sheetViews>
    <sheetView zoomScalePageLayoutView="0" workbookViewId="0" topLeftCell="A1">
      <selection activeCell="P22" sqref="P22"/>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69"/>
  <sheetViews>
    <sheetView zoomScalePageLayoutView="0" workbookViewId="0" topLeftCell="A1">
      <selection activeCell="M26" sqref="M26"/>
    </sheetView>
  </sheetViews>
  <sheetFormatPr defaultColWidth="9.140625" defaultRowHeight="12.75"/>
  <cols>
    <col min="1" max="2" width="21.140625" style="0" customWidth="1"/>
    <col min="3" max="5" width="12.8515625" style="0" customWidth="1"/>
    <col min="7" max="8" width="21.140625" style="0" customWidth="1"/>
    <col min="9" max="11" width="12.8515625" style="0" customWidth="1"/>
  </cols>
  <sheetData>
    <row r="1" spans="1:12" ht="15.75">
      <c r="A1" s="722"/>
      <c r="B1" s="722"/>
      <c r="C1" s="722"/>
      <c r="D1" s="722"/>
      <c r="E1" s="723" t="s">
        <v>215</v>
      </c>
      <c r="F1" s="722"/>
      <c r="G1" s="722"/>
      <c r="H1" s="722"/>
      <c r="I1" s="722"/>
      <c r="J1" s="722"/>
      <c r="K1" s="722"/>
      <c r="L1" s="722"/>
    </row>
    <row r="2" spans="1:12" ht="12.75">
      <c r="A2" s="722"/>
      <c r="B2" s="812" t="s">
        <v>216</v>
      </c>
      <c r="C2" s="812"/>
      <c r="D2" s="812"/>
      <c r="E2" s="812"/>
      <c r="F2" s="812"/>
      <c r="G2" s="812"/>
      <c r="H2" s="812"/>
      <c r="I2" s="812"/>
      <c r="J2" s="812"/>
      <c r="K2" s="722"/>
      <c r="L2" s="722"/>
    </row>
    <row r="3" spans="1:12" ht="12.75">
      <c r="A3" s="722"/>
      <c r="B3" s="812"/>
      <c r="C3" s="812"/>
      <c r="D3" s="812"/>
      <c r="E3" s="812"/>
      <c r="F3" s="812"/>
      <c r="G3" s="812"/>
      <c r="H3" s="812"/>
      <c r="I3" s="812"/>
      <c r="J3" s="812"/>
      <c r="K3" s="722"/>
      <c r="L3" s="722"/>
    </row>
    <row r="4" spans="1:12" ht="13.5" thickBot="1">
      <c r="A4" s="722"/>
      <c r="B4" s="812"/>
      <c r="C4" s="812"/>
      <c r="D4" s="812"/>
      <c r="E4" s="812"/>
      <c r="F4" s="812"/>
      <c r="G4" s="812"/>
      <c r="H4" s="812"/>
      <c r="I4" s="812"/>
      <c r="J4" s="812"/>
      <c r="K4" s="722"/>
      <c r="L4" s="722"/>
    </row>
    <row r="5" spans="1:12" ht="13.5" thickBot="1">
      <c r="A5" s="722"/>
      <c r="B5" s="722"/>
      <c r="C5" s="722"/>
      <c r="D5" s="722"/>
      <c r="E5" s="722"/>
      <c r="F5" s="813" t="s">
        <v>218</v>
      </c>
      <c r="G5" s="813"/>
      <c r="H5" s="742">
        <f>E20+E36+E52+E68+K68+K52+K36+K20</f>
        <v>0</v>
      </c>
      <c r="I5" s="722"/>
      <c r="J5" s="722"/>
      <c r="K5" s="722"/>
      <c r="L5" s="722"/>
    </row>
    <row r="6" spans="1:12" ht="12.75">
      <c r="A6" s="724" t="s">
        <v>194</v>
      </c>
      <c r="B6" s="725" t="s">
        <v>203</v>
      </c>
      <c r="C6" s="718"/>
      <c r="D6" s="725" t="s">
        <v>204</v>
      </c>
      <c r="E6" s="719"/>
      <c r="F6" s="722"/>
      <c r="G6" s="724" t="s">
        <v>38</v>
      </c>
      <c r="H6" s="725" t="s">
        <v>203</v>
      </c>
      <c r="I6" s="718"/>
      <c r="J6" s="725" t="s">
        <v>204</v>
      </c>
      <c r="K6" s="719"/>
      <c r="L6" s="722"/>
    </row>
    <row r="7" spans="1:12" ht="12.75">
      <c r="A7" s="726" t="s">
        <v>31</v>
      </c>
      <c r="B7" s="803"/>
      <c r="C7" s="804"/>
      <c r="D7" s="804"/>
      <c r="E7" s="805"/>
      <c r="F7" s="722"/>
      <c r="G7" s="726" t="s">
        <v>31</v>
      </c>
      <c r="H7" s="803"/>
      <c r="I7" s="804"/>
      <c r="J7" s="804"/>
      <c r="K7" s="805"/>
      <c r="L7" s="722"/>
    </row>
    <row r="8" spans="1:12" ht="12.75">
      <c r="A8" s="726" t="s">
        <v>32</v>
      </c>
      <c r="B8" s="803"/>
      <c r="C8" s="804"/>
      <c r="D8" s="804"/>
      <c r="E8" s="805"/>
      <c r="F8" s="722"/>
      <c r="G8" s="726" t="s">
        <v>32</v>
      </c>
      <c r="H8" s="803"/>
      <c r="I8" s="804"/>
      <c r="J8" s="804"/>
      <c r="K8" s="805"/>
      <c r="L8" s="722"/>
    </row>
    <row r="9" spans="1:12" ht="12.75">
      <c r="A9" s="726" t="s">
        <v>217</v>
      </c>
      <c r="B9" s="809"/>
      <c r="C9" s="810"/>
      <c r="D9" s="810"/>
      <c r="E9" s="811"/>
      <c r="F9" s="722"/>
      <c r="G9" s="726" t="s">
        <v>217</v>
      </c>
      <c r="H9" s="809"/>
      <c r="I9" s="810"/>
      <c r="J9" s="810"/>
      <c r="K9" s="811"/>
      <c r="L9" s="722"/>
    </row>
    <row r="10" spans="1:12" ht="12.75">
      <c r="A10" s="727"/>
      <c r="B10" s="728"/>
      <c r="C10" s="728"/>
      <c r="D10" s="728"/>
      <c r="E10" s="729"/>
      <c r="F10" s="722"/>
      <c r="G10" s="727"/>
      <c r="H10" s="728"/>
      <c r="I10" s="728"/>
      <c r="J10" s="728"/>
      <c r="K10" s="729"/>
      <c r="L10" s="722"/>
    </row>
    <row r="11" spans="1:12" ht="12.75">
      <c r="A11" s="730" t="s">
        <v>33</v>
      </c>
      <c r="B11" s="731" t="s">
        <v>34</v>
      </c>
      <c r="C11" s="731" t="s">
        <v>35</v>
      </c>
      <c r="D11" s="731" t="s">
        <v>36</v>
      </c>
      <c r="E11" s="732" t="s">
        <v>37</v>
      </c>
      <c r="F11" s="722"/>
      <c r="G11" s="730" t="s">
        <v>33</v>
      </c>
      <c r="H11" s="731" t="s">
        <v>34</v>
      </c>
      <c r="I11" s="731" t="s">
        <v>35</v>
      </c>
      <c r="J11" s="731" t="s">
        <v>36</v>
      </c>
      <c r="K11" s="732" t="s">
        <v>37</v>
      </c>
      <c r="L11" s="722"/>
    </row>
    <row r="12" spans="1:12" ht="12.75">
      <c r="A12" s="733"/>
      <c r="B12" s="734"/>
      <c r="C12" s="731" t="s">
        <v>25</v>
      </c>
      <c r="D12" s="731" t="s">
        <v>25</v>
      </c>
      <c r="E12" s="732" t="s">
        <v>25</v>
      </c>
      <c r="F12" s="722"/>
      <c r="G12" s="733"/>
      <c r="H12" s="734"/>
      <c r="I12" s="731" t="s">
        <v>25</v>
      </c>
      <c r="J12" s="731" t="s">
        <v>25</v>
      </c>
      <c r="K12" s="732" t="s">
        <v>25</v>
      </c>
      <c r="L12" s="722"/>
    </row>
    <row r="13" spans="1:12" ht="12.75">
      <c r="A13" s="730" t="s">
        <v>26</v>
      </c>
      <c r="B13" s="731" t="s">
        <v>27</v>
      </c>
      <c r="C13" s="731" t="s">
        <v>28</v>
      </c>
      <c r="D13" s="731" t="s">
        <v>28</v>
      </c>
      <c r="E13" s="735"/>
      <c r="F13" s="722"/>
      <c r="G13" s="730" t="s">
        <v>26</v>
      </c>
      <c r="H13" s="731" t="s">
        <v>27</v>
      </c>
      <c r="I13" s="731" t="s">
        <v>28</v>
      </c>
      <c r="J13" s="731" t="s">
        <v>28</v>
      </c>
      <c r="K13" s="735"/>
      <c r="L13" s="722"/>
    </row>
    <row r="14" spans="1:12" ht="12.75">
      <c r="A14" s="736" t="s">
        <v>194</v>
      </c>
      <c r="B14" s="4"/>
      <c r="C14" s="5"/>
      <c r="D14" s="5"/>
      <c r="E14" s="737">
        <f>C14-D14</f>
        <v>0</v>
      </c>
      <c r="F14" s="722"/>
      <c r="G14" s="14"/>
      <c r="H14" s="4"/>
      <c r="I14" s="5"/>
      <c r="J14" s="5"/>
      <c r="K14" s="737">
        <f>I14-J14</f>
        <v>0</v>
      </c>
      <c r="L14" s="722"/>
    </row>
    <row r="15" spans="1:12" ht="12.75">
      <c r="A15" s="14"/>
      <c r="B15" s="4"/>
      <c r="C15" s="5"/>
      <c r="D15" s="5"/>
      <c r="E15" s="737">
        <f aca="true" t="shared" si="0" ref="E15:E20">E14+C15-D15</f>
        <v>0</v>
      </c>
      <c r="F15" s="722"/>
      <c r="G15" s="14"/>
      <c r="H15" s="4"/>
      <c r="I15" s="5"/>
      <c r="J15" s="5"/>
      <c r="K15" s="737">
        <f aca="true" t="shared" si="1" ref="K15:K20">K14+I15-J15</f>
        <v>0</v>
      </c>
      <c r="L15" s="722"/>
    </row>
    <row r="16" spans="1:12" ht="12.75">
      <c r="A16" s="738"/>
      <c r="B16" s="739"/>
      <c r="C16" s="739"/>
      <c r="D16" s="739"/>
      <c r="E16" s="737">
        <f t="shared" si="0"/>
        <v>0</v>
      </c>
      <c r="F16" s="722"/>
      <c r="G16" s="738"/>
      <c r="H16" s="739"/>
      <c r="I16" s="739"/>
      <c r="J16" s="739"/>
      <c r="K16" s="737">
        <f t="shared" si="1"/>
        <v>0</v>
      </c>
      <c r="L16" s="722"/>
    </row>
    <row r="17" spans="1:12" ht="12.75">
      <c r="A17" s="738"/>
      <c r="B17" s="739"/>
      <c r="C17" s="739"/>
      <c r="D17" s="739"/>
      <c r="E17" s="737">
        <f t="shared" si="0"/>
        <v>0</v>
      </c>
      <c r="F17" s="722"/>
      <c r="G17" s="738"/>
      <c r="H17" s="739"/>
      <c r="I17" s="739"/>
      <c r="J17" s="739"/>
      <c r="K17" s="737">
        <f t="shared" si="1"/>
        <v>0</v>
      </c>
      <c r="L17" s="722"/>
    </row>
    <row r="18" spans="1:12" ht="12.75">
      <c r="A18" s="738"/>
      <c r="B18" s="739"/>
      <c r="C18" s="739"/>
      <c r="D18" s="739"/>
      <c r="E18" s="737">
        <f t="shared" si="0"/>
        <v>0</v>
      </c>
      <c r="F18" s="722"/>
      <c r="G18" s="738"/>
      <c r="H18" s="739"/>
      <c r="I18" s="739"/>
      <c r="J18" s="739"/>
      <c r="K18" s="737">
        <f t="shared" si="1"/>
        <v>0</v>
      </c>
      <c r="L18" s="722"/>
    </row>
    <row r="19" spans="1:12" ht="12.75">
      <c r="A19" s="738"/>
      <c r="B19" s="739"/>
      <c r="C19" s="739"/>
      <c r="D19" s="739"/>
      <c r="E19" s="737">
        <f t="shared" si="0"/>
        <v>0</v>
      </c>
      <c r="F19" s="722"/>
      <c r="G19" s="738"/>
      <c r="H19" s="739"/>
      <c r="I19" s="739"/>
      <c r="J19" s="739"/>
      <c r="K19" s="737">
        <f t="shared" si="1"/>
        <v>0</v>
      </c>
      <c r="L19" s="722"/>
    </row>
    <row r="20" spans="1:12" ht="13.5" thickBot="1">
      <c r="A20" s="740"/>
      <c r="B20" s="741"/>
      <c r="C20" s="741"/>
      <c r="D20" s="741"/>
      <c r="E20" s="737">
        <f t="shared" si="0"/>
        <v>0</v>
      </c>
      <c r="F20" s="722"/>
      <c r="G20" s="740"/>
      <c r="H20" s="741"/>
      <c r="I20" s="741"/>
      <c r="J20" s="741"/>
      <c r="K20" s="737">
        <f t="shared" si="1"/>
        <v>0</v>
      </c>
      <c r="L20" s="722"/>
    </row>
    <row r="21" spans="1:12" ht="13.5" thickBot="1">
      <c r="A21" s="722"/>
      <c r="B21" s="722"/>
      <c r="C21" s="722"/>
      <c r="D21" s="722"/>
      <c r="E21" s="722"/>
      <c r="F21" s="722"/>
      <c r="G21" s="722"/>
      <c r="H21" s="722"/>
      <c r="I21" s="722"/>
      <c r="J21" s="722"/>
      <c r="K21" s="722"/>
      <c r="L21" s="722"/>
    </row>
    <row r="22" spans="1:12" ht="12.75">
      <c r="A22" s="724" t="s">
        <v>39</v>
      </c>
      <c r="B22" s="725" t="s">
        <v>203</v>
      </c>
      <c r="C22" s="718"/>
      <c r="D22" s="725" t="s">
        <v>204</v>
      </c>
      <c r="E22" s="719"/>
      <c r="F22" s="722"/>
      <c r="G22" s="724" t="s">
        <v>197</v>
      </c>
      <c r="H22" s="725" t="s">
        <v>203</v>
      </c>
      <c r="I22" s="718"/>
      <c r="J22" s="725" t="s">
        <v>204</v>
      </c>
      <c r="K22" s="719"/>
      <c r="L22" s="722"/>
    </row>
    <row r="23" spans="1:12" ht="12.75">
      <c r="A23" s="726" t="s">
        <v>31</v>
      </c>
      <c r="B23" s="803"/>
      <c r="C23" s="804"/>
      <c r="D23" s="804"/>
      <c r="E23" s="805"/>
      <c r="F23" s="722"/>
      <c r="G23" s="726" t="s">
        <v>31</v>
      </c>
      <c r="H23" s="803"/>
      <c r="I23" s="804"/>
      <c r="J23" s="804"/>
      <c r="K23" s="805"/>
      <c r="L23" s="722"/>
    </row>
    <row r="24" spans="1:12" ht="12.75">
      <c r="A24" s="726" t="s">
        <v>32</v>
      </c>
      <c r="B24" s="803"/>
      <c r="C24" s="804"/>
      <c r="D24" s="804"/>
      <c r="E24" s="805"/>
      <c r="F24" s="722"/>
      <c r="G24" s="726" t="s">
        <v>32</v>
      </c>
      <c r="H24" s="803"/>
      <c r="I24" s="804"/>
      <c r="J24" s="804"/>
      <c r="K24" s="805"/>
      <c r="L24" s="722"/>
    </row>
    <row r="25" spans="1:12" ht="12.75">
      <c r="A25" s="726" t="s">
        <v>217</v>
      </c>
      <c r="B25" s="809"/>
      <c r="C25" s="810"/>
      <c r="D25" s="810"/>
      <c r="E25" s="811"/>
      <c r="F25" s="722"/>
      <c r="G25" s="726" t="s">
        <v>217</v>
      </c>
      <c r="H25" s="809"/>
      <c r="I25" s="810"/>
      <c r="J25" s="810"/>
      <c r="K25" s="811"/>
      <c r="L25" s="722"/>
    </row>
    <row r="26" spans="1:12" ht="12.75">
      <c r="A26" s="727"/>
      <c r="B26" s="728"/>
      <c r="C26" s="728"/>
      <c r="D26" s="728"/>
      <c r="E26" s="729"/>
      <c r="F26" s="722"/>
      <c r="G26" s="727"/>
      <c r="H26" s="728"/>
      <c r="I26" s="728"/>
      <c r="J26" s="728"/>
      <c r="K26" s="729"/>
      <c r="L26" s="722"/>
    </row>
    <row r="27" spans="1:12" ht="12.75">
      <c r="A27" s="730" t="s">
        <v>33</v>
      </c>
      <c r="B27" s="731" t="s">
        <v>34</v>
      </c>
      <c r="C27" s="731" t="s">
        <v>35</v>
      </c>
      <c r="D27" s="731" t="s">
        <v>36</v>
      </c>
      <c r="E27" s="732" t="s">
        <v>37</v>
      </c>
      <c r="F27" s="722"/>
      <c r="G27" s="730" t="s">
        <v>33</v>
      </c>
      <c r="H27" s="731" t="s">
        <v>34</v>
      </c>
      <c r="I27" s="731" t="s">
        <v>35</v>
      </c>
      <c r="J27" s="731" t="s">
        <v>36</v>
      </c>
      <c r="K27" s="732" t="s">
        <v>37</v>
      </c>
      <c r="L27" s="722"/>
    </row>
    <row r="28" spans="1:12" ht="12.75">
      <c r="A28" s="733"/>
      <c r="B28" s="734"/>
      <c r="C28" s="731" t="s">
        <v>25</v>
      </c>
      <c r="D28" s="731" t="s">
        <v>25</v>
      </c>
      <c r="E28" s="732" t="s">
        <v>25</v>
      </c>
      <c r="F28" s="722"/>
      <c r="G28" s="733"/>
      <c r="H28" s="734"/>
      <c r="I28" s="731" t="s">
        <v>25</v>
      </c>
      <c r="J28" s="731" t="s">
        <v>25</v>
      </c>
      <c r="K28" s="732" t="s">
        <v>25</v>
      </c>
      <c r="L28" s="722"/>
    </row>
    <row r="29" spans="1:12" ht="12.75">
      <c r="A29" s="730" t="s">
        <v>26</v>
      </c>
      <c r="B29" s="731" t="s">
        <v>27</v>
      </c>
      <c r="C29" s="731" t="s">
        <v>28</v>
      </c>
      <c r="D29" s="731" t="s">
        <v>28</v>
      </c>
      <c r="E29" s="735"/>
      <c r="F29" s="722"/>
      <c r="G29" s="730" t="s">
        <v>26</v>
      </c>
      <c r="H29" s="731" t="s">
        <v>27</v>
      </c>
      <c r="I29" s="731" t="s">
        <v>28</v>
      </c>
      <c r="J29" s="731" t="s">
        <v>28</v>
      </c>
      <c r="K29" s="735"/>
      <c r="L29" s="722"/>
    </row>
    <row r="30" spans="1:12" ht="12.75">
      <c r="A30" s="14"/>
      <c r="B30" s="4"/>
      <c r="C30" s="5"/>
      <c r="D30" s="5"/>
      <c r="E30" s="737">
        <f>C30-D30</f>
        <v>0</v>
      </c>
      <c r="F30" s="722"/>
      <c r="G30" s="14"/>
      <c r="H30" s="4"/>
      <c r="I30" s="5"/>
      <c r="J30" s="5"/>
      <c r="K30" s="737">
        <f>I30-J30</f>
        <v>0</v>
      </c>
      <c r="L30" s="722"/>
    </row>
    <row r="31" spans="1:12" ht="12.75">
      <c r="A31" s="14"/>
      <c r="B31" s="4"/>
      <c r="C31" s="5"/>
      <c r="D31" s="5"/>
      <c r="E31" s="737">
        <f aca="true" t="shared" si="2" ref="E31:E36">E30+C31-D31</f>
        <v>0</v>
      </c>
      <c r="F31" s="722"/>
      <c r="G31" s="14"/>
      <c r="H31" s="4"/>
      <c r="I31" s="5"/>
      <c r="J31" s="5"/>
      <c r="K31" s="737">
        <f aca="true" t="shared" si="3" ref="K31:K36">K30+I31-J31</f>
        <v>0</v>
      </c>
      <c r="L31" s="722"/>
    </row>
    <row r="32" spans="1:12" ht="12.75">
      <c r="A32" s="738"/>
      <c r="B32" s="739"/>
      <c r="C32" s="739"/>
      <c r="D32" s="739"/>
      <c r="E32" s="737">
        <f t="shared" si="2"/>
        <v>0</v>
      </c>
      <c r="F32" s="722"/>
      <c r="G32" s="738"/>
      <c r="H32" s="739"/>
      <c r="I32" s="739"/>
      <c r="J32" s="739"/>
      <c r="K32" s="737">
        <f t="shared" si="3"/>
        <v>0</v>
      </c>
      <c r="L32" s="722"/>
    </row>
    <row r="33" spans="1:12" ht="12.75">
      <c r="A33" s="738"/>
      <c r="B33" s="739"/>
      <c r="C33" s="739"/>
      <c r="D33" s="739"/>
      <c r="E33" s="737">
        <f t="shared" si="2"/>
        <v>0</v>
      </c>
      <c r="F33" s="722"/>
      <c r="G33" s="738"/>
      <c r="H33" s="739"/>
      <c r="I33" s="739"/>
      <c r="J33" s="739"/>
      <c r="K33" s="737">
        <f t="shared" si="3"/>
        <v>0</v>
      </c>
      <c r="L33" s="722"/>
    </row>
    <row r="34" spans="1:12" ht="12.75">
      <c r="A34" s="738"/>
      <c r="B34" s="739"/>
      <c r="C34" s="739"/>
      <c r="D34" s="739"/>
      <c r="E34" s="737">
        <f t="shared" si="2"/>
        <v>0</v>
      </c>
      <c r="F34" s="722"/>
      <c r="G34" s="738"/>
      <c r="H34" s="739"/>
      <c r="I34" s="739"/>
      <c r="J34" s="739"/>
      <c r="K34" s="737">
        <f t="shared" si="3"/>
        <v>0</v>
      </c>
      <c r="L34" s="722"/>
    </row>
    <row r="35" spans="1:12" ht="12.75">
      <c r="A35" s="738"/>
      <c r="B35" s="739"/>
      <c r="C35" s="739"/>
      <c r="D35" s="739"/>
      <c r="E35" s="737">
        <f t="shared" si="2"/>
        <v>0</v>
      </c>
      <c r="F35" s="722"/>
      <c r="G35" s="738"/>
      <c r="H35" s="739"/>
      <c r="I35" s="739"/>
      <c r="J35" s="739"/>
      <c r="K35" s="737">
        <f t="shared" si="3"/>
        <v>0</v>
      </c>
      <c r="L35" s="722"/>
    </row>
    <row r="36" spans="1:12" ht="13.5" thickBot="1">
      <c r="A36" s="740"/>
      <c r="B36" s="741"/>
      <c r="C36" s="741"/>
      <c r="D36" s="741"/>
      <c r="E36" s="737">
        <f t="shared" si="2"/>
        <v>0</v>
      </c>
      <c r="F36" s="722"/>
      <c r="G36" s="740"/>
      <c r="H36" s="741"/>
      <c r="I36" s="741"/>
      <c r="J36" s="741"/>
      <c r="K36" s="737">
        <f t="shared" si="3"/>
        <v>0</v>
      </c>
      <c r="L36" s="722"/>
    </row>
    <row r="37" spans="1:12" ht="13.5" thickBot="1">
      <c r="A37" s="722"/>
      <c r="B37" s="722"/>
      <c r="C37" s="722"/>
      <c r="D37" s="722"/>
      <c r="E37" s="722"/>
      <c r="F37" s="722"/>
      <c r="G37" s="722"/>
      <c r="H37" s="722"/>
      <c r="I37" s="722"/>
      <c r="J37" s="722"/>
      <c r="K37" s="722"/>
      <c r="L37" s="722"/>
    </row>
    <row r="38" spans="1:12" ht="12.75">
      <c r="A38" s="724" t="s">
        <v>198</v>
      </c>
      <c r="B38" s="725" t="s">
        <v>203</v>
      </c>
      <c r="C38" s="718"/>
      <c r="D38" s="725" t="s">
        <v>204</v>
      </c>
      <c r="E38" s="719"/>
      <c r="F38" s="722"/>
      <c r="G38" s="724" t="s">
        <v>199</v>
      </c>
      <c r="H38" s="725" t="s">
        <v>203</v>
      </c>
      <c r="I38" s="718"/>
      <c r="J38" s="725" t="s">
        <v>204</v>
      </c>
      <c r="K38" s="719"/>
      <c r="L38" s="722"/>
    </row>
    <row r="39" spans="1:12" ht="12.75">
      <c r="A39" s="726" t="s">
        <v>31</v>
      </c>
      <c r="B39" s="803"/>
      <c r="C39" s="804"/>
      <c r="D39" s="804"/>
      <c r="E39" s="805"/>
      <c r="F39" s="722"/>
      <c r="G39" s="726" t="s">
        <v>31</v>
      </c>
      <c r="H39" s="803"/>
      <c r="I39" s="804"/>
      <c r="J39" s="804"/>
      <c r="K39" s="805"/>
      <c r="L39" s="722"/>
    </row>
    <row r="40" spans="1:12" ht="12.75">
      <c r="A40" s="726" t="s">
        <v>32</v>
      </c>
      <c r="B40" s="803"/>
      <c r="C40" s="804"/>
      <c r="D40" s="804"/>
      <c r="E40" s="805"/>
      <c r="F40" s="722"/>
      <c r="G40" s="726" t="s">
        <v>32</v>
      </c>
      <c r="H40" s="803"/>
      <c r="I40" s="804"/>
      <c r="J40" s="804"/>
      <c r="K40" s="805"/>
      <c r="L40" s="722"/>
    </row>
    <row r="41" spans="1:12" ht="12.75">
      <c r="A41" s="726" t="s">
        <v>217</v>
      </c>
      <c r="B41" s="809"/>
      <c r="C41" s="810"/>
      <c r="D41" s="810"/>
      <c r="E41" s="811"/>
      <c r="F41" s="722"/>
      <c r="G41" s="726" t="s">
        <v>217</v>
      </c>
      <c r="H41" s="809"/>
      <c r="I41" s="810"/>
      <c r="J41" s="810"/>
      <c r="K41" s="811"/>
      <c r="L41" s="722"/>
    </row>
    <row r="42" spans="1:12" ht="12.75">
      <c r="A42" s="727"/>
      <c r="B42" s="728"/>
      <c r="C42" s="728"/>
      <c r="D42" s="728"/>
      <c r="E42" s="729"/>
      <c r="F42" s="722"/>
      <c r="G42" s="727"/>
      <c r="H42" s="728"/>
      <c r="I42" s="728"/>
      <c r="J42" s="728"/>
      <c r="K42" s="729"/>
      <c r="L42" s="722"/>
    </row>
    <row r="43" spans="1:12" ht="12.75">
      <c r="A43" s="730" t="s">
        <v>33</v>
      </c>
      <c r="B43" s="731" t="s">
        <v>34</v>
      </c>
      <c r="C43" s="731" t="s">
        <v>35</v>
      </c>
      <c r="D43" s="731" t="s">
        <v>36</v>
      </c>
      <c r="E43" s="732" t="s">
        <v>37</v>
      </c>
      <c r="F43" s="722"/>
      <c r="G43" s="730" t="s">
        <v>33</v>
      </c>
      <c r="H43" s="731" t="s">
        <v>34</v>
      </c>
      <c r="I43" s="731" t="s">
        <v>35</v>
      </c>
      <c r="J43" s="731" t="s">
        <v>36</v>
      </c>
      <c r="K43" s="732" t="s">
        <v>37</v>
      </c>
      <c r="L43" s="722"/>
    </row>
    <row r="44" spans="1:12" ht="12.75">
      <c r="A44" s="733"/>
      <c r="B44" s="734"/>
      <c r="C44" s="731" t="s">
        <v>25</v>
      </c>
      <c r="D44" s="731" t="s">
        <v>25</v>
      </c>
      <c r="E44" s="732" t="s">
        <v>25</v>
      </c>
      <c r="F44" s="722"/>
      <c r="G44" s="733"/>
      <c r="H44" s="734"/>
      <c r="I44" s="731" t="s">
        <v>25</v>
      </c>
      <c r="J44" s="731" t="s">
        <v>25</v>
      </c>
      <c r="K44" s="732" t="s">
        <v>25</v>
      </c>
      <c r="L44" s="722"/>
    </row>
    <row r="45" spans="1:12" ht="12.75">
      <c r="A45" s="730" t="s">
        <v>26</v>
      </c>
      <c r="B45" s="731" t="s">
        <v>27</v>
      </c>
      <c r="C45" s="731" t="s">
        <v>28</v>
      </c>
      <c r="D45" s="731" t="s">
        <v>28</v>
      </c>
      <c r="E45" s="735"/>
      <c r="F45" s="722"/>
      <c r="G45" s="730" t="s">
        <v>26</v>
      </c>
      <c r="H45" s="731" t="s">
        <v>27</v>
      </c>
      <c r="I45" s="731" t="s">
        <v>28</v>
      </c>
      <c r="J45" s="731" t="s">
        <v>28</v>
      </c>
      <c r="K45" s="735"/>
      <c r="L45" s="722"/>
    </row>
    <row r="46" spans="1:12" ht="12.75">
      <c r="A46" s="14"/>
      <c r="B46" s="4"/>
      <c r="C46" s="5"/>
      <c r="D46" s="5"/>
      <c r="E46" s="737">
        <f>C46-D46</f>
        <v>0</v>
      </c>
      <c r="F46" s="722"/>
      <c r="G46" s="14"/>
      <c r="H46" s="4"/>
      <c r="I46" s="5"/>
      <c r="J46" s="5"/>
      <c r="K46" s="737">
        <f>I46-J46</f>
        <v>0</v>
      </c>
      <c r="L46" s="722"/>
    </row>
    <row r="47" spans="1:12" ht="12.75">
      <c r="A47" s="14"/>
      <c r="B47" s="4"/>
      <c r="C47" s="5"/>
      <c r="D47" s="5"/>
      <c r="E47" s="737">
        <f aca="true" t="shared" si="4" ref="E47:E52">E46+C47-D47</f>
        <v>0</v>
      </c>
      <c r="F47" s="722"/>
      <c r="G47" s="14"/>
      <c r="H47" s="4"/>
      <c r="I47" s="5"/>
      <c r="J47" s="5"/>
      <c r="K47" s="737">
        <f aca="true" t="shared" si="5" ref="K47:K52">K46+I47-J47</f>
        <v>0</v>
      </c>
      <c r="L47" s="722"/>
    </row>
    <row r="48" spans="1:12" ht="12.75">
      <c r="A48" s="738"/>
      <c r="B48" s="739"/>
      <c r="C48" s="739"/>
      <c r="D48" s="739"/>
      <c r="E48" s="737">
        <f t="shared" si="4"/>
        <v>0</v>
      </c>
      <c r="F48" s="722"/>
      <c r="G48" s="738"/>
      <c r="H48" s="739"/>
      <c r="I48" s="739"/>
      <c r="J48" s="739"/>
      <c r="K48" s="737">
        <f t="shared" si="5"/>
        <v>0</v>
      </c>
      <c r="L48" s="722"/>
    </row>
    <row r="49" spans="1:12" ht="12.75">
      <c r="A49" s="738"/>
      <c r="B49" s="739"/>
      <c r="C49" s="739"/>
      <c r="D49" s="739"/>
      <c r="E49" s="737">
        <f t="shared" si="4"/>
        <v>0</v>
      </c>
      <c r="F49" s="722"/>
      <c r="G49" s="738"/>
      <c r="H49" s="739"/>
      <c r="I49" s="739"/>
      <c r="J49" s="739"/>
      <c r="K49" s="737">
        <f t="shared" si="5"/>
        <v>0</v>
      </c>
      <c r="L49" s="722"/>
    </row>
    <row r="50" spans="1:12" ht="12.75">
      <c r="A50" s="738"/>
      <c r="B50" s="739"/>
      <c r="C50" s="739"/>
      <c r="D50" s="739"/>
      <c r="E50" s="737">
        <f t="shared" si="4"/>
        <v>0</v>
      </c>
      <c r="F50" s="722"/>
      <c r="G50" s="738"/>
      <c r="H50" s="739"/>
      <c r="I50" s="739"/>
      <c r="J50" s="739"/>
      <c r="K50" s="737">
        <f t="shared" si="5"/>
        <v>0</v>
      </c>
      <c r="L50" s="722"/>
    </row>
    <row r="51" spans="1:12" ht="12.75">
      <c r="A51" s="738"/>
      <c r="B51" s="739"/>
      <c r="C51" s="739"/>
      <c r="D51" s="739"/>
      <c r="E51" s="737">
        <f t="shared" si="4"/>
        <v>0</v>
      </c>
      <c r="F51" s="722"/>
      <c r="G51" s="738"/>
      <c r="H51" s="739"/>
      <c r="I51" s="739"/>
      <c r="J51" s="739"/>
      <c r="K51" s="737">
        <f t="shared" si="5"/>
        <v>0</v>
      </c>
      <c r="L51" s="722"/>
    </row>
    <row r="52" spans="1:12" ht="13.5" thickBot="1">
      <c r="A52" s="740"/>
      <c r="B52" s="741"/>
      <c r="C52" s="741"/>
      <c r="D52" s="741"/>
      <c r="E52" s="737">
        <f t="shared" si="4"/>
        <v>0</v>
      </c>
      <c r="F52" s="722"/>
      <c r="G52" s="740"/>
      <c r="H52" s="741"/>
      <c r="I52" s="741"/>
      <c r="J52" s="741"/>
      <c r="K52" s="737">
        <f t="shared" si="5"/>
        <v>0</v>
      </c>
      <c r="L52" s="722"/>
    </row>
    <row r="53" spans="1:12" ht="13.5" thickBot="1">
      <c r="A53" s="722"/>
      <c r="B53" s="722"/>
      <c r="C53" s="722"/>
      <c r="D53" s="722"/>
      <c r="E53" s="722"/>
      <c r="F53" s="722"/>
      <c r="G53" s="722"/>
      <c r="H53" s="722"/>
      <c r="I53" s="722"/>
      <c r="J53" s="722"/>
      <c r="K53" s="722"/>
      <c r="L53" s="722"/>
    </row>
    <row r="54" spans="1:12" ht="12.75">
      <c r="A54" s="724" t="s">
        <v>200</v>
      </c>
      <c r="B54" s="725" t="s">
        <v>203</v>
      </c>
      <c r="C54" s="718"/>
      <c r="D54" s="725" t="s">
        <v>204</v>
      </c>
      <c r="E54" s="719"/>
      <c r="F54" s="722"/>
      <c r="G54" s="724" t="s">
        <v>201</v>
      </c>
      <c r="H54" s="725" t="s">
        <v>203</v>
      </c>
      <c r="I54" s="718"/>
      <c r="J54" s="725" t="s">
        <v>204</v>
      </c>
      <c r="K54" s="719"/>
      <c r="L54" s="722"/>
    </row>
    <row r="55" spans="1:12" ht="12.75">
      <c r="A55" s="726" t="s">
        <v>31</v>
      </c>
      <c r="B55" s="803"/>
      <c r="C55" s="804"/>
      <c r="D55" s="804"/>
      <c r="E55" s="805"/>
      <c r="F55" s="722"/>
      <c r="G55" s="726" t="s">
        <v>31</v>
      </c>
      <c r="H55" s="803"/>
      <c r="I55" s="804"/>
      <c r="J55" s="804"/>
      <c r="K55" s="805"/>
      <c r="L55" s="722"/>
    </row>
    <row r="56" spans="1:12" ht="12.75">
      <c r="A56" s="726" t="s">
        <v>32</v>
      </c>
      <c r="B56" s="803"/>
      <c r="C56" s="804"/>
      <c r="D56" s="804"/>
      <c r="E56" s="805"/>
      <c r="F56" s="722"/>
      <c r="G56" s="726" t="s">
        <v>32</v>
      </c>
      <c r="H56" s="803"/>
      <c r="I56" s="804"/>
      <c r="J56" s="804"/>
      <c r="K56" s="805"/>
      <c r="L56" s="722"/>
    </row>
    <row r="57" spans="1:12" ht="12.75">
      <c r="A57" s="726" t="s">
        <v>217</v>
      </c>
      <c r="B57" s="809"/>
      <c r="C57" s="810"/>
      <c r="D57" s="810"/>
      <c r="E57" s="811"/>
      <c r="F57" s="722"/>
      <c r="G57" s="726" t="s">
        <v>217</v>
      </c>
      <c r="H57" s="809"/>
      <c r="I57" s="810"/>
      <c r="J57" s="810"/>
      <c r="K57" s="811"/>
      <c r="L57" s="722"/>
    </row>
    <row r="58" spans="1:12" ht="12.75">
      <c r="A58" s="727"/>
      <c r="B58" s="728"/>
      <c r="C58" s="728"/>
      <c r="D58" s="728"/>
      <c r="E58" s="729"/>
      <c r="F58" s="722"/>
      <c r="G58" s="727"/>
      <c r="H58" s="728"/>
      <c r="I58" s="728"/>
      <c r="J58" s="728"/>
      <c r="K58" s="729"/>
      <c r="L58" s="722"/>
    </row>
    <row r="59" spans="1:12" ht="12.75">
      <c r="A59" s="730" t="s">
        <v>33</v>
      </c>
      <c r="B59" s="731" t="s">
        <v>34</v>
      </c>
      <c r="C59" s="731" t="s">
        <v>35</v>
      </c>
      <c r="D59" s="731" t="s">
        <v>36</v>
      </c>
      <c r="E59" s="732" t="s">
        <v>37</v>
      </c>
      <c r="F59" s="722"/>
      <c r="G59" s="730" t="s">
        <v>33</v>
      </c>
      <c r="H59" s="731" t="s">
        <v>34</v>
      </c>
      <c r="I59" s="731" t="s">
        <v>35</v>
      </c>
      <c r="J59" s="731" t="s">
        <v>36</v>
      </c>
      <c r="K59" s="732" t="s">
        <v>37</v>
      </c>
      <c r="L59" s="722"/>
    </row>
    <row r="60" spans="1:12" ht="12.75">
      <c r="A60" s="733"/>
      <c r="B60" s="734"/>
      <c r="C60" s="731" t="s">
        <v>25</v>
      </c>
      <c r="D60" s="731" t="s">
        <v>25</v>
      </c>
      <c r="E60" s="732" t="s">
        <v>25</v>
      </c>
      <c r="F60" s="722"/>
      <c r="G60" s="733"/>
      <c r="H60" s="734"/>
      <c r="I60" s="731" t="s">
        <v>25</v>
      </c>
      <c r="J60" s="731" t="s">
        <v>25</v>
      </c>
      <c r="K60" s="732" t="s">
        <v>25</v>
      </c>
      <c r="L60" s="722"/>
    </row>
    <row r="61" spans="1:12" ht="12.75">
      <c r="A61" s="730" t="s">
        <v>26</v>
      </c>
      <c r="B61" s="731" t="s">
        <v>27</v>
      </c>
      <c r="C61" s="731" t="s">
        <v>28</v>
      </c>
      <c r="D61" s="731" t="s">
        <v>28</v>
      </c>
      <c r="E61" s="735"/>
      <c r="F61" s="722"/>
      <c r="G61" s="730" t="s">
        <v>26</v>
      </c>
      <c r="H61" s="731" t="s">
        <v>27</v>
      </c>
      <c r="I61" s="731" t="s">
        <v>28</v>
      </c>
      <c r="J61" s="731" t="s">
        <v>28</v>
      </c>
      <c r="K61" s="735"/>
      <c r="L61" s="722"/>
    </row>
    <row r="62" spans="1:12" ht="12.75">
      <c r="A62" s="14"/>
      <c r="B62" s="4"/>
      <c r="C62" s="5"/>
      <c r="D62" s="5"/>
      <c r="E62" s="737">
        <f>C62-D62</f>
        <v>0</v>
      </c>
      <c r="F62" s="722"/>
      <c r="G62" s="14"/>
      <c r="H62" s="4"/>
      <c r="I62" s="5"/>
      <c r="J62" s="5"/>
      <c r="K62" s="737">
        <f>I62-J62</f>
        <v>0</v>
      </c>
      <c r="L62" s="722"/>
    </row>
    <row r="63" spans="1:12" ht="12.75">
      <c r="A63" s="14"/>
      <c r="B63" s="4"/>
      <c r="C63" s="5"/>
      <c r="D63" s="5"/>
      <c r="E63" s="737">
        <f aca="true" t="shared" si="6" ref="E63:E68">E62+C63-D63</f>
        <v>0</v>
      </c>
      <c r="F63" s="722"/>
      <c r="G63" s="14"/>
      <c r="H63" s="4"/>
      <c r="I63" s="5"/>
      <c r="J63" s="5"/>
      <c r="K63" s="737">
        <f aca="true" t="shared" si="7" ref="K63:K68">K62+I63-J63</f>
        <v>0</v>
      </c>
      <c r="L63" s="722"/>
    </row>
    <row r="64" spans="1:12" ht="12.75">
      <c r="A64" s="738"/>
      <c r="B64" s="739"/>
      <c r="C64" s="739"/>
      <c r="D64" s="739"/>
      <c r="E64" s="737">
        <f t="shared" si="6"/>
        <v>0</v>
      </c>
      <c r="F64" s="722"/>
      <c r="G64" s="738"/>
      <c r="H64" s="739"/>
      <c r="I64" s="739"/>
      <c r="J64" s="739"/>
      <c r="K64" s="737">
        <f t="shared" si="7"/>
        <v>0</v>
      </c>
      <c r="L64" s="722"/>
    </row>
    <row r="65" spans="1:12" ht="12.75">
      <c r="A65" s="738"/>
      <c r="B65" s="739"/>
      <c r="C65" s="739"/>
      <c r="D65" s="739"/>
      <c r="E65" s="737">
        <f t="shared" si="6"/>
        <v>0</v>
      </c>
      <c r="F65" s="722"/>
      <c r="G65" s="738"/>
      <c r="H65" s="739"/>
      <c r="I65" s="739"/>
      <c r="J65" s="739"/>
      <c r="K65" s="737">
        <f t="shared" si="7"/>
        <v>0</v>
      </c>
      <c r="L65" s="722"/>
    </row>
    <row r="66" spans="1:12" ht="12.75">
      <c r="A66" s="738"/>
      <c r="B66" s="739"/>
      <c r="C66" s="739"/>
      <c r="D66" s="739"/>
      <c r="E66" s="737">
        <f t="shared" si="6"/>
        <v>0</v>
      </c>
      <c r="F66" s="722"/>
      <c r="G66" s="738"/>
      <c r="H66" s="739"/>
      <c r="I66" s="739"/>
      <c r="J66" s="739"/>
      <c r="K66" s="737">
        <f t="shared" si="7"/>
        <v>0</v>
      </c>
      <c r="L66" s="722"/>
    </row>
    <row r="67" spans="1:12" ht="12.75">
      <c r="A67" s="738"/>
      <c r="B67" s="739"/>
      <c r="C67" s="739"/>
      <c r="D67" s="739"/>
      <c r="E67" s="737">
        <f t="shared" si="6"/>
        <v>0</v>
      </c>
      <c r="F67" s="722"/>
      <c r="G67" s="738"/>
      <c r="H67" s="739"/>
      <c r="I67" s="739"/>
      <c r="J67" s="739"/>
      <c r="K67" s="737">
        <f t="shared" si="7"/>
        <v>0</v>
      </c>
      <c r="L67" s="722"/>
    </row>
    <row r="68" spans="1:12" ht="13.5" thickBot="1">
      <c r="A68" s="740"/>
      <c r="B68" s="741"/>
      <c r="C68" s="741"/>
      <c r="D68" s="741"/>
      <c r="E68" s="737">
        <f t="shared" si="6"/>
        <v>0</v>
      </c>
      <c r="F68" s="722"/>
      <c r="G68" s="740"/>
      <c r="H68" s="741"/>
      <c r="I68" s="741"/>
      <c r="J68" s="741"/>
      <c r="K68" s="737">
        <f t="shared" si="7"/>
        <v>0</v>
      </c>
      <c r="L68" s="722"/>
    </row>
    <row r="69" spans="1:12" ht="12.75">
      <c r="A69" s="722"/>
      <c r="B69" s="722"/>
      <c r="C69" s="722"/>
      <c r="D69" s="722"/>
      <c r="E69" s="722"/>
      <c r="F69" s="722"/>
      <c r="G69" s="722"/>
      <c r="H69" s="722"/>
      <c r="I69" s="722"/>
      <c r="J69" s="722"/>
      <c r="K69" s="722"/>
      <c r="L69" s="722"/>
    </row>
  </sheetData>
  <sheetProtection password="C49E" sheet="1" objects="1" scenarios="1"/>
  <mergeCells count="26">
    <mergeCell ref="B2:J4"/>
    <mergeCell ref="B7:E7"/>
    <mergeCell ref="H7:K7"/>
    <mergeCell ref="B8:E8"/>
    <mergeCell ref="H8:K8"/>
    <mergeCell ref="B9:E9"/>
    <mergeCell ref="H9:K9"/>
    <mergeCell ref="F5:G5"/>
    <mergeCell ref="B23:E23"/>
    <mergeCell ref="H23:K23"/>
    <mergeCell ref="B24:E24"/>
    <mergeCell ref="H24:K24"/>
    <mergeCell ref="B25:E25"/>
    <mergeCell ref="H25:K25"/>
    <mergeCell ref="B39:E39"/>
    <mergeCell ref="H39:K39"/>
    <mergeCell ref="B40:E40"/>
    <mergeCell ref="H40:K40"/>
    <mergeCell ref="B41:E41"/>
    <mergeCell ref="H41:K41"/>
    <mergeCell ref="B55:E55"/>
    <mergeCell ref="H55:K55"/>
    <mergeCell ref="B56:E56"/>
    <mergeCell ref="H56:K56"/>
    <mergeCell ref="B57:E57"/>
    <mergeCell ref="H57:K5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U42"/>
  <sheetViews>
    <sheetView showGridLines="0" zoomScalePageLayoutView="0" workbookViewId="0" topLeftCell="A1">
      <selection activeCell="B24" sqref="B24"/>
    </sheetView>
  </sheetViews>
  <sheetFormatPr defaultColWidth="9.140625" defaultRowHeight="12.75"/>
  <cols>
    <col min="2" max="2" width="153.8515625" style="0" customWidth="1"/>
  </cols>
  <sheetData>
    <row r="1" spans="1:21" ht="12.75">
      <c r="A1" s="229"/>
      <c r="B1" s="229"/>
      <c r="C1" s="229"/>
      <c r="D1" s="229"/>
      <c r="E1" s="95"/>
      <c r="F1" s="95"/>
      <c r="G1" s="95"/>
      <c r="H1" s="95"/>
      <c r="I1" s="95"/>
      <c r="J1" s="95"/>
      <c r="K1" s="95"/>
      <c r="L1" s="95"/>
      <c r="M1" s="95"/>
      <c r="N1" s="95"/>
      <c r="O1" s="95"/>
      <c r="P1" s="95"/>
      <c r="Q1" s="95"/>
      <c r="R1" s="95"/>
      <c r="S1" s="95"/>
      <c r="T1" s="95"/>
      <c r="U1" s="95"/>
    </row>
    <row r="2" spans="1:21" ht="27">
      <c r="A2" s="229"/>
      <c r="B2" s="509" t="str">
        <f>SetupHelp!D2</f>
        <v>Lions Club Bookkeeping</v>
      </c>
      <c r="C2" s="509"/>
      <c r="D2" s="509"/>
      <c r="E2" s="521"/>
      <c r="F2" s="521"/>
      <c r="G2" s="521"/>
      <c r="H2" s="95"/>
      <c r="I2" s="95"/>
      <c r="J2" s="95"/>
      <c r="K2" s="95"/>
      <c r="L2" s="95"/>
      <c r="M2" s="95"/>
      <c r="N2" s="95"/>
      <c r="O2" s="95"/>
      <c r="P2" s="95"/>
      <c r="Q2" s="95"/>
      <c r="R2" s="95"/>
      <c r="S2" s="95"/>
      <c r="T2" s="95"/>
      <c r="U2" s="95"/>
    </row>
    <row r="3" spans="1:21" ht="20.25">
      <c r="A3" s="229"/>
      <c r="B3" s="510" t="s">
        <v>179</v>
      </c>
      <c r="C3" s="353"/>
      <c r="D3" s="353"/>
      <c r="E3" s="354"/>
      <c r="F3" s="354"/>
      <c r="G3" s="354"/>
      <c r="H3" s="95"/>
      <c r="I3" s="95"/>
      <c r="J3" s="95"/>
      <c r="K3" s="95"/>
      <c r="L3" s="95"/>
      <c r="M3" s="95"/>
      <c r="N3" s="95"/>
      <c r="O3" s="95"/>
      <c r="P3" s="95"/>
      <c r="Q3" s="95"/>
      <c r="R3" s="95"/>
      <c r="S3" s="95"/>
      <c r="T3" s="95"/>
      <c r="U3" s="95"/>
    </row>
    <row r="4" spans="1:21" ht="13.5" thickBot="1">
      <c r="A4" s="229"/>
      <c r="B4" s="229"/>
      <c r="C4" s="229"/>
      <c r="D4" s="229"/>
      <c r="E4" s="95"/>
      <c r="F4" s="95"/>
      <c r="G4" s="95"/>
      <c r="H4" s="95"/>
      <c r="I4" s="95"/>
      <c r="J4" s="95"/>
      <c r="K4" s="95"/>
      <c r="L4" s="95"/>
      <c r="M4" s="95"/>
      <c r="N4" s="95"/>
      <c r="O4" s="95"/>
      <c r="P4" s="95"/>
      <c r="Q4" s="95"/>
      <c r="R4" s="95"/>
      <c r="S4" s="95"/>
      <c r="T4" s="95"/>
      <c r="U4" s="95"/>
    </row>
    <row r="5" spans="1:21" ht="82.5" customHeight="1">
      <c r="A5" s="229"/>
      <c r="B5" s="513" t="s">
        <v>171</v>
      </c>
      <c r="C5" s="514"/>
      <c r="D5" s="520"/>
      <c r="E5" s="519"/>
      <c r="F5" s="519"/>
      <c r="G5" s="519"/>
      <c r="H5" s="519"/>
      <c r="I5" s="519"/>
      <c r="J5" s="519"/>
      <c r="K5" s="519"/>
      <c r="L5" s="519"/>
      <c r="M5" s="519"/>
      <c r="N5" s="519"/>
      <c r="O5" s="519"/>
      <c r="P5" s="519"/>
      <c r="Q5" s="519"/>
      <c r="R5" s="519"/>
      <c r="S5" s="95"/>
      <c r="T5" s="95"/>
      <c r="U5" s="95"/>
    </row>
    <row r="6" spans="1:21" ht="43.5" customHeight="1">
      <c r="A6" s="229"/>
      <c r="B6" s="522" t="s">
        <v>169</v>
      </c>
      <c r="C6" s="516"/>
      <c r="D6" s="520"/>
      <c r="E6" s="519"/>
      <c r="F6" s="519"/>
      <c r="G6" s="519"/>
      <c r="H6" s="519"/>
      <c r="I6" s="519"/>
      <c r="J6" s="519"/>
      <c r="K6" s="519"/>
      <c r="L6" s="519"/>
      <c r="M6" s="519"/>
      <c r="N6" s="519"/>
      <c r="O6" s="519"/>
      <c r="P6" s="519"/>
      <c r="Q6" s="519"/>
      <c r="R6" s="519"/>
      <c r="S6" s="95"/>
      <c r="T6" s="95"/>
      <c r="U6" s="95"/>
    </row>
    <row r="7" spans="1:21" ht="44.25" customHeight="1">
      <c r="A7" s="229"/>
      <c r="B7" s="522" t="s">
        <v>170</v>
      </c>
      <c r="C7" s="516"/>
      <c r="D7" s="520"/>
      <c r="E7" s="519"/>
      <c r="F7" s="519"/>
      <c r="G7" s="519"/>
      <c r="H7" s="519"/>
      <c r="I7" s="519"/>
      <c r="J7" s="519"/>
      <c r="K7" s="519"/>
      <c r="L7" s="519"/>
      <c r="M7" s="519"/>
      <c r="N7" s="519"/>
      <c r="O7" s="519"/>
      <c r="P7" s="519"/>
      <c r="Q7" s="519"/>
      <c r="R7" s="519"/>
      <c r="S7" s="95"/>
      <c r="T7" s="95"/>
      <c r="U7" s="95"/>
    </row>
    <row r="8" spans="1:21" ht="38.25">
      <c r="A8" s="229"/>
      <c r="B8" s="522" t="s">
        <v>172</v>
      </c>
      <c r="C8" s="516"/>
      <c r="D8" s="520"/>
      <c r="E8" s="519"/>
      <c r="F8" s="519"/>
      <c r="G8" s="519"/>
      <c r="H8" s="519"/>
      <c r="I8" s="519"/>
      <c r="J8" s="519"/>
      <c r="K8" s="519"/>
      <c r="L8" s="519"/>
      <c r="M8" s="519"/>
      <c r="N8" s="519"/>
      <c r="O8" s="519"/>
      <c r="P8" s="519"/>
      <c r="Q8" s="519"/>
      <c r="R8" s="519"/>
      <c r="S8" s="95"/>
      <c r="T8" s="95"/>
      <c r="U8" s="95"/>
    </row>
    <row r="9" spans="1:21" ht="6" customHeight="1">
      <c r="A9" s="229"/>
      <c r="B9" s="515"/>
      <c r="C9" s="516"/>
      <c r="D9" s="520"/>
      <c r="E9" s="519"/>
      <c r="F9" s="519"/>
      <c r="G9" s="519"/>
      <c r="H9" s="519"/>
      <c r="I9" s="519"/>
      <c r="J9" s="519"/>
      <c r="K9" s="519"/>
      <c r="L9" s="519"/>
      <c r="M9" s="519"/>
      <c r="N9" s="519"/>
      <c r="O9" s="519"/>
      <c r="P9" s="519"/>
      <c r="Q9" s="519"/>
      <c r="R9" s="519"/>
      <c r="S9" s="95"/>
      <c r="T9" s="95"/>
      <c r="U9" s="95"/>
    </row>
    <row r="10" spans="1:21" ht="51">
      <c r="A10" s="229"/>
      <c r="B10" s="522" t="s">
        <v>173</v>
      </c>
      <c r="C10" s="516"/>
      <c r="D10" s="520"/>
      <c r="E10" s="519"/>
      <c r="F10" s="519"/>
      <c r="G10" s="519"/>
      <c r="H10" s="519"/>
      <c r="I10" s="519"/>
      <c r="J10" s="519"/>
      <c r="K10" s="519"/>
      <c r="L10" s="519"/>
      <c r="M10" s="519"/>
      <c r="N10" s="519"/>
      <c r="O10" s="519"/>
      <c r="P10" s="519"/>
      <c r="Q10" s="519"/>
      <c r="R10" s="519"/>
      <c r="S10" s="95"/>
      <c r="T10" s="95"/>
      <c r="U10" s="95"/>
    </row>
    <row r="11" spans="1:21" ht="12.75">
      <c r="A11" s="229"/>
      <c r="B11" s="515"/>
      <c r="C11" s="516"/>
      <c r="D11" s="520"/>
      <c r="E11" s="519"/>
      <c r="F11" s="519"/>
      <c r="G11" s="519"/>
      <c r="H11" s="519"/>
      <c r="I11" s="519"/>
      <c r="J11" s="519"/>
      <c r="K11" s="519"/>
      <c r="L11" s="519"/>
      <c r="M11" s="519"/>
      <c r="N11" s="519"/>
      <c r="O11" s="519"/>
      <c r="P11" s="519"/>
      <c r="Q11" s="519"/>
      <c r="R11" s="519"/>
      <c r="S11" s="95"/>
      <c r="T11" s="95"/>
      <c r="U11" s="95"/>
    </row>
    <row r="12" spans="1:21" ht="12.75">
      <c r="A12" s="229"/>
      <c r="B12" s="515"/>
      <c r="C12" s="516"/>
      <c r="D12" s="520"/>
      <c r="E12" s="519"/>
      <c r="F12" s="519"/>
      <c r="G12" s="519"/>
      <c r="H12" s="519"/>
      <c r="I12" s="519"/>
      <c r="J12" s="519"/>
      <c r="K12" s="519"/>
      <c r="L12" s="519"/>
      <c r="M12" s="519"/>
      <c r="N12" s="519"/>
      <c r="O12" s="519"/>
      <c r="P12" s="519"/>
      <c r="Q12" s="519"/>
      <c r="R12" s="519"/>
      <c r="S12" s="95"/>
      <c r="T12" s="95"/>
      <c r="U12" s="95"/>
    </row>
    <row r="13" spans="1:21" ht="12.75">
      <c r="A13" s="229"/>
      <c r="B13" s="515"/>
      <c r="C13" s="516"/>
      <c r="D13" s="520"/>
      <c r="E13" s="519"/>
      <c r="F13" s="519"/>
      <c r="G13" s="519"/>
      <c r="H13" s="519"/>
      <c r="I13" s="519"/>
      <c r="J13" s="519"/>
      <c r="K13" s="519"/>
      <c r="L13" s="519"/>
      <c r="M13" s="519"/>
      <c r="N13" s="519"/>
      <c r="O13" s="519"/>
      <c r="P13" s="519"/>
      <c r="Q13" s="519"/>
      <c r="R13" s="519"/>
      <c r="S13" s="95"/>
      <c r="T13" s="95"/>
      <c r="U13" s="95"/>
    </row>
    <row r="14" spans="1:21" ht="12.75">
      <c r="A14" s="229"/>
      <c r="B14" s="515"/>
      <c r="C14" s="516"/>
      <c r="D14" s="520"/>
      <c r="E14" s="519"/>
      <c r="F14" s="519"/>
      <c r="G14" s="519"/>
      <c r="H14" s="519"/>
      <c r="I14" s="519"/>
      <c r="J14" s="519"/>
      <c r="K14" s="519"/>
      <c r="L14" s="519"/>
      <c r="M14" s="519"/>
      <c r="N14" s="519"/>
      <c r="O14" s="519"/>
      <c r="P14" s="519"/>
      <c r="Q14" s="519"/>
      <c r="R14" s="519"/>
      <c r="S14" s="95"/>
      <c r="T14" s="95"/>
      <c r="U14" s="95"/>
    </row>
    <row r="15" spans="1:21" ht="12.75">
      <c r="A15" s="229"/>
      <c r="B15" s="515"/>
      <c r="C15" s="516"/>
      <c r="D15" s="520"/>
      <c r="E15" s="519"/>
      <c r="F15" s="519"/>
      <c r="G15" s="519"/>
      <c r="H15" s="519"/>
      <c r="I15" s="519"/>
      <c r="J15" s="519"/>
      <c r="K15" s="519"/>
      <c r="L15" s="519"/>
      <c r="M15" s="519"/>
      <c r="N15" s="519"/>
      <c r="O15" s="519"/>
      <c r="P15" s="519"/>
      <c r="Q15" s="519"/>
      <c r="R15" s="519"/>
      <c r="S15" s="95"/>
      <c r="T15" s="95"/>
      <c r="U15" s="95"/>
    </row>
    <row r="16" spans="1:21" ht="12.75">
      <c r="A16" s="229"/>
      <c r="B16" s="515"/>
      <c r="C16" s="516"/>
      <c r="D16" s="520"/>
      <c r="E16" s="519"/>
      <c r="F16" s="519"/>
      <c r="G16" s="519"/>
      <c r="H16" s="519"/>
      <c r="I16" s="519"/>
      <c r="J16" s="519"/>
      <c r="K16" s="519"/>
      <c r="L16" s="519"/>
      <c r="M16" s="519"/>
      <c r="N16" s="519"/>
      <c r="O16" s="519"/>
      <c r="P16" s="519"/>
      <c r="Q16" s="519"/>
      <c r="R16" s="519"/>
      <c r="S16" s="95"/>
      <c r="T16" s="95"/>
      <c r="U16" s="95"/>
    </row>
    <row r="17" spans="1:21" ht="12.75">
      <c r="A17" s="229"/>
      <c r="B17" s="515"/>
      <c r="C17" s="516"/>
      <c r="D17" s="520"/>
      <c r="E17" s="519"/>
      <c r="F17" s="519"/>
      <c r="G17" s="519"/>
      <c r="H17" s="519"/>
      <c r="I17" s="519"/>
      <c r="J17" s="519"/>
      <c r="K17" s="519"/>
      <c r="L17" s="519"/>
      <c r="M17" s="519"/>
      <c r="N17" s="519"/>
      <c r="O17" s="519"/>
      <c r="P17" s="519"/>
      <c r="Q17" s="519"/>
      <c r="R17" s="519"/>
      <c r="S17" s="95"/>
      <c r="T17" s="95"/>
      <c r="U17" s="95"/>
    </row>
    <row r="18" spans="1:21" ht="12.75">
      <c r="A18" s="229"/>
      <c r="B18" s="515"/>
      <c r="C18" s="516"/>
      <c r="D18" s="520"/>
      <c r="E18" s="519"/>
      <c r="F18" s="519"/>
      <c r="G18" s="519"/>
      <c r="H18" s="519"/>
      <c r="I18" s="519"/>
      <c r="J18" s="519"/>
      <c r="K18" s="519"/>
      <c r="L18" s="519"/>
      <c r="M18" s="519"/>
      <c r="N18" s="519"/>
      <c r="O18" s="519"/>
      <c r="P18" s="519"/>
      <c r="Q18" s="519"/>
      <c r="R18" s="519"/>
      <c r="S18" s="95"/>
      <c r="T18" s="95"/>
      <c r="U18" s="95"/>
    </row>
    <row r="19" spans="1:21" ht="12.75">
      <c r="A19" s="229"/>
      <c r="B19" s="515"/>
      <c r="C19" s="516"/>
      <c r="D19" s="520"/>
      <c r="E19" s="519"/>
      <c r="F19" s="519"/>
      <c r="G19" s="519"/>
      <c r="H19" s="519"/>
      <c r="I19" s="519"/>
      <c r="J19" s="519"/>
      <c r="K19" s="519"/>
      <c r="L19" s="519"/>
      <c r="M19" s="519"/>
      <c r="N19" s="519"/>
      <c r="O19" s="519"/>
      <c r="P19" s="519"/>
      <c r="Q19" s="519"/>
      <c r="R19" s="519"/>
      <c r="S19" s="95"/>
      <c r="T19" s="95"/>
      <c r="U19" s="95"/>
    </row>
    <row r="20" spans="1:21" ht="12.75">
      <c r="A20" s="229"/>
      <c r="B20" s="515"/>
      <c r="C20" s="516"/>
      <c r="D20" s="520"/>
      <c r="E20" s="519"/>
      <c r="F20" s="519"/>
      <c r="G20" s="519"/>
      <c r="H20" s="519"/>
      <c r="I20" s="519"/>
      <c r="J20" s="519"/>
      <c r="K20" s="519"/>
      <c r="L20" s="519"/>
      <c r="M20" s="519"/>
      <c r="N20" s="519"/>
      <c r="O20" s="519"/>
      <c r="P20" s="519"/>
      <c r="Q20" s="519"/>
      <c r="R20" s="519"/>
      <c r="S20" s="95"/>
      <c r="T20" s="95"/>
      <c r="U20" s="95"/>
    </row>
    <row r="21" spans="1:21" ht="12.75">
      <c r="A21" s="229"/>
      <c r="B21" s="515"/>
      <c r="C21" s="516"/>
      <c r="D21" s="520"/>
      <c r="E21" s="519"/>
      <c r="F21" s="519"/>
      <c r="G21" s="519"/>
      <c r="H21" s="519"/>
      <c r="I21" s="519"/>
      <c r="J21" s="519"/>
      <c r="K21" s="519"/>
      <c r="L21" s="519"/>
      <c r="M21" s="519"/>
      <c r="N21" s="519"/>
      <c r="O21" s="519"/>
      <c r="P21" s="519"/>
      <c r="Q21" s="519"/>
      <c r="R21" s="519"/>
      <c r="S21" s="95"/>
      <c r="T21" s="95"/>
      <c r="U21" s="95"/>
    </row>
    <row r="22" spans="1:21" ht="12.75">
      <c r="A22" s="229"/>
      <c r="B22" s="515"/>
      <c r="C22" s="516"/>
      <c r="D22" s="520"/>
      <c r="E22" s="519"/>
      <c r="F22" s="519"/>
      <c r="G22" s="519"/>
      <c r="H22" s="519"/>
      <c r="I22" s="519"/>
      <c r="J22" s="519"/>
      <c r="K22" s="519"/>
      <c r="L22" s="519"/>
      <c r="M22" s="519"/>
      <c r="N22" s="519"/>
      <c r="O22" s="519"/>
      <c r="P22" s="519"/>
      <c r="Q22" s="519"/>
      <c r="R22" s="519"/>
      <c r="S22" s="95"/>
      <c r="T22" s="95"/>
      <c r="U22" s="95"/>
    </row>
    <row r="23" spans="1:21" ht="12.75">
      <c r="A23" s="229"/>
      <c r="B23" s="515"/>
      <c r="C23" s="516"/>
      <c r="D23" s="520"/>
      <c r="E23" s="519"/>
      <c r="F23" s="519"/>
      <c r="G23" s="519"/>
      <c r="H23" s="519"/>
      <c r="I23" s="519"/>
      <c r="J23" s="519"/>
      <c r="K23" s="519"/>
      <c r="L23" s="519"/>
      <c r="M23" s="519"/>
      <c r="N23" s="519"/>
      <c r="O23" s="519"/>
      <c r="P23" s="519"/>
      <c r="Q23" s="519"/>
      <c r="R23" s="519"/>
      <c r="S23" s="95"/>
      <c r="T23" s="95"/>
      <c r="U23" s="95"/>
    </row>
    <row r="24" spans="1:21" ht="13.5" thickBot="1">
      <c r="A24" s="229"/>
      <c r="B24" s="517"/>
      <c r="C24" s="518"/>
      <c r="D24" s="520"/>
      <c r="E24" s="519"/>
      <c r="F24" s="519"/>
      <c r="G24" s="519"/>
      <c r="H24" s="519"/>
      <c r="I24" s="519"/>
      <c r="J24" s="519"/>
      <c r="K24" s="519"/>
      <c r="L24" s="519"/>
      <c r="M24" s="519"/>
      <c r="N24" s="519"/>
      <c r="O24" s="519"/>
      <c r="P24" s="519"/>
      <c r="Q24" s="519"/>
      <c r="R24" s="519"/>
      <c r="S24" s="95"/>
      <c r="T24" s="95"/>
      <c r="U24" s="95"/>
    </row>
    <row r="25" spans="1:21" ht="13.5" thickTop="1">
      <c r="A25" s="229"/>
      <c r="B25" s="520"/>
      <c r="C25" s="520"/>
      <c r="D25" s="520"/>
      <c r="E25" s="519"/>
      <c r="F25" s="519"/>
      <c r="G25" s="519"/>
      <c r="H25" s="519"/>
      <c r="I25" s="519"/>
      <c r="J25" s="519"/>
      <c r="K25" s="519"/>
      <c r="L25" s="519"/>
      <c r="M25" s="519"/>
      <c r="N25" s="519"/>
      <c r="O25" s="519"/>
      <c r="P25" s="519"/>
      <c r="Q25" s="519"/>
      <c r="R25" s="519"/>
      <c r="S25" s="95"/>
      <c r="T25" s="95"/>
      <c r="U25" s="95"/>
    </row>
    <row r="26" spans="1:21" ht="12.75">
      <c r="A26" s="229"/>
      <c r="B26" s="520"/>
      <c r="C26" s="520"/>
      <c r="D26" s="520"/>
      <c r="E26" s="519"/>
      <c r="F26" s="519"/>
      <c r="G26" s="519"/>
      <c r="H26" s="519"/>
      <c r="I26" s="519"/>
      <c r="J26" s="519"/>
      <c r="K26" s="519"/>
      <c r="L26" s="519"/>
      <c r="M26" s="519"/>
      <c r="N26" s="519"/>
      <c r="O26" s="519"/>
      <c r="P26" s="519"/>
      <c r="Q26" s="519"/>
      <c r="R26" s="519"/>
      <c r="S26" s="95"/>
      <c r="T26" s="95"/>
      <c r="U26" s="95"/>
    </row>
    <row r="27" spans="1:21" ht="12.75">
      <c r="A27" s="229"/>
      <c r="B27" s="520"/>
      <c r="C27" s="520"/>
      <c r="D27" s="520"/>
      <c r="E27" s="519"/>
      <c r="F27" s="519"/>
      <c r="G27" s="519"/>
      <c r="H27" s="519"/>
      <c r="I27" s="519"/>
      <c r="J27" s="519"/>
      <c r="K27" s="519"/>
      <c r="L27" s="519"/>
      <c r="M27" s="519"/>
      <c r="N27" s="519"/>
      <c r="O27" s="519"/>
      <c r="P27" s="519"/>
      <c r="Q27" s="519"/>
      <c r="R27" s="519"/>
      <c r="S27" s="95"/>
      <c r="T27" s="95"/>
      <c r="U27" s="95"/>
    </row>
    <row r="28" spans="1:21" ht="12.75">
      <c r="A28" s="95"/>
      <c r="B28" s="519"/>
      <c r="C28" s="519"/>
      <c r="D28" s="519"/>
      <c r="E28" s="519"/>
      <c r="F28" s="519"/>
      <c r="G28" s="519"/>
      <c r="H28" s="519"/>
      <c r="I28" s="519"/>
      <c r="J28" s="519"/>
      <c r="K28" s="519"/>
      <c r="L28" s="519"/>
      <c r="M28" s="519"/>
      <c r="N28" s="519"/>
      <c r="O28" s="519"/>
      <c r="P28" s="519"/>
      <c r="Q28" s="519"/>
      <c r="R28" s="519"/>
      <c r="S28" s="95"/>
      <c r="T28" s="95"/>
      <c r="U28" s="95"/>
    </row>
    <row r="29" spans="1:21" ht="12.75">
      <c r="A29" s="95"/>
      <c r="B29" s="519"/>
      <c r="C29" s="519"/>
      <c r="D29" s="519"/>
      <c r="E29" s="519"/>
      <c r="F29" s="519"/>
      <c r="G29" s="519"/>
      <c r="H29" s="519"/>
      <c r="I29" s="519"/>
      <c r="J29" s="519"/>
      <c r="K29" s="519"/>
      <c r="L29" s="519"/>
      <c r="M29" s="519"/>
      <c r="N29" s="519"/>
      <c r="O29" s="519"/>
      <c r="P29" s="519"/>
      <c r="Q29" s="519"/>
      <c r="R29" s="519"/>
      <c r="S29" s="95"/>
      <c r="T29" s="95"/>
      <c r="U29" s="95"/>
    </row>
    <row r="30" spans="1:21" ht="12.75">
      <c r="A30" s="95"/>
      <c r="B30" s="519"/>
      <c r="C30" s="519"/>
      <c r="D30" s="519"/>
      <c r="E30" s="519"/>
      <c r="F30" s="519"/>
      <c r="G30" s="519"/>
      <c r="H30" s="519"/>
      <c r="I30" s="519"/>
      <c r="J30" s="519"/>
      <c r="K30" s="519"/>
      <c r="L30" s="519"/>
      <c r="M30" s="519"/>
      <c r="N30" s="519"/>
      <c r="O30" s="519"/>
      <c r="P30" s="519"/>
      <c r="Q30" s="519"/>
      <c r="R30" s="519"/>
      <c r="S30" s="95"/>
      <c r="T30" s="95"/>
      <c r="U30" s="95"/>
    </row>
    <row r="31" spans="1:21" ht="12.75">
      <c r="A31" s="95"/>
      <c r="B31" s="519"/>
      <c r="C31" s="519"/>
      <c r="D31" s="519"/>
      <c r="E31" s="519"/>
      <c r="F31" s="519"/>
      <c r="G31" s="519"/>
      <c r="H31" s="519"/>
      <c r="I31" s="519"/>
      <c r="J31" s="519"/>
      <c r="K31" s="519"/>
      <c r="L31" s="519"/>
      <c r="M31" s="519"/>
      <c r="N31" s="519"/>
      <c r="O31" s="519"/>
      <c r="P31" s="519"/>
      <c r="Q31" s="519"/>
      <c r="R31" s="519"/>
      <c r="S31" s="95"/>
      <c r="T31" s="95"/>
      <c r="U31" s="95"/>
    </row>
    <row r="32" spans="1:21" ht="12.75">
      <c r="A32" s="95"/>
      <c r="B32" s="519"/>
      <c r="C32" s="519"/>
      <c r="D32" s="519"/>
      <c r="E32" s="519"/>
      <c r="F32" s="519"/>
      <c r="G32" s="519"/>
      <c r="H32" s="519"/>
      <c r="I32" s="519"/>
      <c r="J32" s="519"/>
      <c r="K32" s="519"/>
      <c r="L32" s="519"/>
      <c r="M32" s="519"/>
      <c r="N32" s="519"/>
      <c r="O32" s="519"/>
      <c r="P32" s="519"/>
      <c r="Q32" s="519"/>
      <c r="R32" s="519"/>
      <c r="S32" s="95"/>
      <c r="T32" s="95"/>
      <c r="U32" s="95"/>
    </row>
    <row r="33" spans="1:21" ht="12.75">
      <c r="A33" s="95"/>
      <c r="B33" s="519"/>
      <c r="C33" s="519"/>
      <c r="D33" s="519"/>
      <c r="E33" s="519"/>
      <c r="F33" s="519"/>
      <c r="G33" s="519"/>
      <c r="H33" s="519"/>
      <c r="I33" s="519"/>
      <c r="J33" s="519"/>
      <c r="K33" s="519"/>
      <c r="L33" s="519"/>
      <c r="M33" s="519"/>
      <c r="N33" s="519"/>
      <c r="O33" s="519"/>
      <c r="P33" s="519"/>
      <c r="Q33" s="519"/>
      <c r="R33" s="519"/>
      <c r="S33" s="95"/>
      <c r="T33" s="95"/>
      <c r="U33" s="95"/>
    </row>
    <row r="34" spans="1:21" ht="12.75">
      <c r="A34" s="95"/>
      <c r="B34" s="519"/>
      <c r="C34" s="519"/>
      <c r="D34" s="519"/>
      <c r="E34" s="519"/>
      <c r="F34" s="519"/>
      <c r="G34" s="519"/>
      <c r="H34" s="519"/>
      <c r="I34" s="519"/>
      <c r="J34" s="519"/>
      <c r="K34" s="519"/>
      <c r="L34" s="519"/>
      <c r="M34" s="519"/>
      <c r="N34" s="519"/>
      <c r="O34" s="519"/>
      <c r="P34" s="519"/>
      <c r="Q34" s="519"/>
      <c r="R34" s="519"/>
      <c r="S34" s="95"/>
      <c r="T34" s="95"/>
      <c r="U34" s="95"/>
    </row>
    <row r="35" spans="1:21" ht="12.75">
      <c r="A35" s="95"/>
      <c r="B35" s="519"/>
      <c r="C35" s="519"/>
      <c r="D35" s="519"/>
      <c r="E35" s="519"/>
      <c r="F35" s="519"/>
      <c r="G35" s="519"/>
      <c r="H35" s="519"/>
      <c r="I35" s="519"/>
      <c r="J35" s="519"/>
      <c r="K35" s="519"/>
      <c r="L35" s="519"/>
      <c r="M35" s="519"/>
      <c r="N35" s="519"/>
      <c r="O35" s="519"/>
      <c r="P35" s="519"/>
      <c r="Q35" s="519"/>
      <c r="R35" s="519"/>
      <c r="S35" s="95"/>
      <c r="T35" s="95"/>
      <c r="U35" s="95"/>
    </row>
    <row r="36" spans="1:21" ht="12.75">
      <c r="A36" s="95"/>
      <c r="B36" s="519"/>
      <c r="C36" s="519"/>
      <c r="D36" s="519"/>
      <c r="E36" s="519"/>
      <c r="F36" s="519"/>
      <c r="G36" s="519"/>
      <c r="H36" s="519"/>
      <c r="I36" s="519"/>
      <c r="J36" s="519"/>
      <c r="K36" s="519"/>
      <c r="L36" s="519"/>
      <c r="M36" s="519"/>
      <c r="N36" s="519"/>
      <c r="O36" s="519"/>
      <c r="P36" s="519"/>
      <c r="Q36" s="519"/>
      <c r="R36" s="519"/>
      <c r="S36" s="95"/>
      <c r="T36" s="95"/>
      <c r="U36" s="95"/>
    </row>
    <row r="37" spans="1:21" ht="12.75">
      <c r="A37" s="95"/>
      <c r="B37" s="519"/>
      <c r="C37" s="519"/>
      <c r="D37" s="519"/>
      <c r="E37" s="519"/>
      <c r="F37" s="519"/>
      <c r="G37" s="519"/>
      <c r="H37" s="519"/>
      <c r="I37" s="519"/>
      <c r="J37" s="519"/>
      <c r="K37" s="519"/>
      <c r="L37" s="519"/>
      <c r="M37" s="519"/>
      <c r="N37" s="519"/>
      <c r="O37" s="519"/>
      <c r="P37" s="519"/>
      <c r="Q37" s="519"/>
      <c r="R37" s="519"/>
      <c r="S37" s="95"/>
      <c r="T37" s="95"/>
      <c r="U37" s="95"/>
    </row>
    <row r="38" spans="1:21" ht="12.75">
      <c r="A38" s="95"/>
      <c r="B38" s="519"/>
      <c r="C38" s="519"/>
      <c r="D38" s="519"/>
      <c r="E38" s="519"/>
      <c r="F38" s="519"/>
      <c r="G38" s="519"/>
      <c r="H38" s="519"/>
      <c r="I38" s="519"/>
      <c r="J38" s="519"/>
      <c r="K38" s="519"/>
      <c r="L38" s="519"/>
      <c r="M38" s="519"/>
      <c r="N38" s="519"/>
      <c r="O38" s="519"/>
      <c r="P38" s="519"/>
      <c r="Q38" s="519"/>
      <c r="R38" s="519"/>
      <c r="S38" s="95"/>
      <c r="T38" s="95"/>
      <c r="U38" s="95"/>
    </row>
    <row r="39" spans="1:21" ht="12.75">
      <c r="A39" s="95"/>
      <c r="B39" s="519"/>
      <c r="C39" s="519"/>
      <c r="D39" s="519"/>
      <c r="E39" s="519"/>
      <c r="F39" s="519"/>
      <c r="G39" s="519"/>
      <c r="H39" s="519"/>
      <c r="I39" s="519"/>
      <c r="J39" s="519"/>
      <c r="K39" s="519"/>
      <c r="L39" s="519"/>
      <c r="M39" s="519"/>
      <c r="N39" s="519"/>
      <c r="O39" s="519"/>
      <c r="P39" s="519"/>
      <c r="Q39" s="519"/>
      <c r="R39" s="519"/>
      <c r="S39" s="95"/>
      <c r="T39" s="95"/>
      <c r="U39" s="95"/>
    </row>
    <row r="40" spans="1:21" ht="12.75">
      <c r="A40" s="95"/>
      <c r="B40" s="95"/>
      <c r="C40" s="95"/>
      <c r="D40" s="95"/>
      <c r="E40" s="95"/>
      <c r="F40" s="95"/>
      <c r="G40" s="95"/>
      <c r="H40" s="95"/>
      <c r="I40" s="95"/>
      <c r="J40" s="95"/>
      <c r="K40" s="95"/>
      <c r="L40" s="95"/>
      <c r="M40" s="95"/>
      <c r="N40" s="95"/>
      <c r="O40" s="95"/>
      <c r="P40" s="95"/>
      <c r="Q40" s="95"/>
      <c r="R40" s="95"/>
      <c r="S40" s="95"/>
      <c r="T40" s="95"/>
      <c r="U40" s="95"/>
    </row>
    <row r="41" spans="1:21" ht="12.75">
      <c r="A41" s="95"/>
      <c r="B41" s="95"/>
      <c r="C41" s="95"/>
      <c r="D41" s="95"/>
      <c r="E41" s="95"/>
      <c r="F41" s="95"/>
      <c r="G41" s="95"/>
      <c r="H41" s="95"/>
      <c r="I41" s="95"/>
      <c r="J41" s="95"/>
      <c r="K41" s="95"/>
      <c r="L41" s="95"/>
      <c r="M41" s="95"/>
      <c r="N41" s="95"/>
      <c r="O41" s="95"/>
      <c r="P41" s="95"/>
      <c r="Q41" s="95"/>
      <c r="R41" s="95"/>
      <c r="S41" s="95"/>
      <c r="T41" s="95"/>
      <c r="U41" s="95"/>
    </row>
    <row r="42" spans="1:21" ht="12.75">
      <c r="A42" s="95"/>
      <c r="B42" s="95"/>
      <c r="C42" s="95"/>
      <c r="D42" s="95"/>
      <c r="E42" s="95"/>
      <c r="F42" s="95"/>
      <c r="G42" s="95"/>
      <c r="H42" s="95"/>
      <c r="I42" s="95"/>
      <c r="J42" s="95"/>
      <c r="K42" s="95"/>
      <c r="L42" s="95"/>
      <c r="M42" s="95"/>
      <c r="N42" s="95"/>
      <c r="O42" s="95"/>
      <c r="P42" s="95"/>
      <c r="Q42" s="95"/>
      <c r="R42" s="95"/>
      <c r="S42" s="95"/>
      <c r="T42" s="95"/>
      <c r="U42" s="95"/>
    </row>
  </sheetData>
  <sheetProtection password="C49E" sheet="1" objects="1" scenarios="1" selectLockedCells="1"/>
  <printOptions/>
  <pageMargins left="0.7480314960629921" right="0.7480314960629921" top="0.984251968503937" bottom="0.984251968503937" header="0.5118110236220472" footer="0.5118110236220472"/>
  <pageSetup fitToHeight="1" fitToWidth="1" orientation="landscape" paperSize="9" scale="93"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U42"/>
  <sheetViews>
    <sheetView showGridLines="0" showRowColHeaders="0" zoomScalePageLayoutView="0" workbookViewId="0" topLeftCell="A13">
      <selection activeCell="T15" sqref="T15"/>
    </sheetView>
  </sheetViews>
  <sheetFormatPr defaultColWidth="9.140625" defaultRowHeight="12.75"/>
  <sheetData>
    <row r="1" spans="1:19" ht="12.75">
      <c r="A1" s="823">
        <f>Menu!D1</f>
        <v>0</v>
      </c>
      <c r="B1" s="823"/>
      <c r="C1" s="823"/>
      <c r="D1" s="823"/>
      <c r="E1" s="823"/>
      <c r="F1" s="823"/>
      <c r="G1" s="823"/>
      <c r="H1" s="823"/>
      <c r="I1" s="823"/>
      <c r="J1" s="823"/>
      <c r="K1" s="823"/>
      <c r="L1" s="823"/>
      <c r="M1" s="823"/>
      <c r="N1" s="823"/>
      <c r="O1" s="823"/>
      <c r="P1" s="823"/>
      <c r="Q1" s="823"/>
      <c r="R1" s="823"/>
      <c r="S1" s="229"/>
    </row>
    <row r="2" spans="1:19" ht="27">
      <c r="A2" s="229"/>
      <c r="B2" s="356"/>
      <c r="C2" s="355"/>
      <c r="D2" s="355"/>
      <c r="E2" s="355"/>
      <c r="F2" s="355"/>
      <c r="G2" s="824" t="str">
        <f>SetupHelp!D2</f>
        <v>Lions Club Bookkeeping</v>
      </c>
      <c r="H2" s="824"/>
      <c r="I2" s="824"/>
      <c r="J2" s="824"/>
      <c r="K2" s="824"/>
      <c r="L2" s="824"/>
      <c r="M2" s="355"/>
      <c r="N2" s="355"/>
      <c r="O2" s="355"/>
      <c r="P2" s="355"/>
      <c r="Q2" s="355"/>
      <c r="R2" s="355"/>
      <c r="S2" s="229"/>
    </row>
    <row r="3" spans="1:21" ht="20.25">
      <c r="A3" s="229"/>
      <c r="B3" s="353"/>
      <c r="C3" s="353"/>
      <c r="D3" s="353"/>
      <c r="E3" s="353"/>
      <c r="F3" s="353"/>
      <c r="G3" s="825" t="s">
        <v>15</v>
      </c>
      <c r="H3" s="825"/>
      <c r="I3" s="825"/>
      <c r="J3" s="825"/>
      <c r="K3" s="825"/>
      <c r="L3" s="825"/>
      <c r="M3" s="353"/>
      <c r="N3" s="353"/>
      <c r="O3" s="353"/>
      <c r="P3" s="353"/>
      <c r="Q3" s="353"/>
      <c r="R3" s="353"/>
      <c r="S3" s="353"/>
      <c r="T3" s="354"/>
      <c r="U3" s="354"/>
    </row>
    <row r="4" spans="1:19" ht="12.75">
      <c r="A4" s="229"/>
      <c r="B4" s="229"/>
      <c r="C4" s="229"/>
      <c r="D4" s="229"/>
      <c r="E4" s="229"/>
      <c r="F4" s="229"/>
      <c r="G4" s="229"/>
      <c r="H4" s="229"/>
      <c r="I4" s="229"/>
      <c r="J4" s="229"/>
      <c r="K4" s="229"/>
      <c r="L4" s="229"/>
      <c r="M4" s="229"/>
      <c r="N4" s="229"/>
      <c r="O4" s="229"/>
      <c r="P4" s="229"/>
      <c r="Q4" s="229"/>
      <c r="R4" s="229"/>
      <c r="S4" s="229"/>
    </row>
    <row r="5" spans="1:19" ht="12.75">
      <c r="A5" s="229"/>
      <c r="B5" s="814" t="s">
        <v>212</v>
      </c>
      <c r="C5" s="815"/>
      <c r="D5" s="815"/>
      <c r="E5" s="815"/>
      <c r="F5" s="815"/>
      <c r="G5" s="815"/>
      <c r="H5" s="815"/>
      <c r="I5" s="815"/>
      <c r="J5" s="815"/>
      <c r="K5" s="815"/>
      <c r="L5" s="815"/>
      <c r="M5" s="815"/>
      <c r="N5" s="815"/>
      <c r="O5" s="815"/>
      <c r="P5" s="815"/>
      <c r="Q5" s="815"/>
      <c r="R5" s="816"/>
      <c r="S5" s="229"/>
    </row>
    <row r="6" spans="1:19" ht="12.75" customHeight="1">
      <c r="A6" s="229"/>
      <c r="B6" s="817"/>
      <c r="C6" s="818"/>
      <c r="D6" s="818"/>
      <c r="E6" s="818"/>
      <c r="F6" s="818"/>
      <c r="G6" s="818"/>
      <c r="H6" s="818"/>
      <c r="I6" s="818"/>
      <c r="J6" s="818"/>
      <c r="K6" s="818"/>
      <c r="L6" s="818"/>
      <c r="M6" s="818"/>
      <c r="N6" s="818"/>
      <c r="O6" s="818"/>
      <c r="P6" s="818"/>
      <c r="Q6" s="818"/>
      <c r="R6" s="819"/>
      <c r="S6" s="229"/>
    </row>
    <row r="7" spans="1:19" ht="12.75">
      <c r="A7" s="229"/>
      <c r="B7" s="817"/>
      <c r="C7" s="818"/>
      <c r="D7" s="818"/>
      <c r="E7" s="818"/>
      <c r="F7" s="818"/>
      <c r="G7" s="818"/>
      <c r="H7" s="818"/>
      <c r="I7" s="818"/>
      <c r="J7" s="818"/>
      <c r="K7" s="818"/>
      <c r="L7" s="818"/>
      <c r="M7" s="818"/>
      <c r="N7" s="818"/>
      <c r="O7" s="818"/>
      <c r="P7" s="818"/>
      <c r="Q7" s="818"/>
      <c r="R7" s="819"/>
      <c r="S7" s="229"/>
    </row>
    <row r="8" spans="1:19" ht="12.75">
      <c r="A8" s="229"/>
      <c r="B8" s="817"/>
      <c r="C8" s="818"/>
      <c r="D8" s="818"/>
      <c r="E8" s="818"/>
      <c r="F8" s="818"/>
      <c r="G8" s="818"/>
      <c r="H8" s="818"/>
      <c r="I8" s="818"/>
      <c r="J8" s="818"/>
      <c r="K8" s="818"/>
      <c r="L8" s="818"/>
      <c r="M8" s="818"/>
      <c r="N8" s="818"/>
      <c r="O8" s="818"/>
      <c r="P8" s="818"/>
      <c r="Q8" s="818"/>
      <c r="R8" s="819"/>
      <c r="S8" s="229"/>
    </row>
    <row r="9" spans="1:19" ht="12.75">
      <c r="A9" s="229"/>
      <c r="B9" s="817"/>
      <c r="C9" s="818"/>
      <c r="D9" s="818"/>
      <c r="E9" s="818"/>
      <c r="F9" s="818"/>
      <c r="G9" s="818"/>
      <c r="H9" s="818"/>
      <c r="I9" s="818"/>
      <c r="J9" s="818"/>
      <c r="K9" s="818"/>
      <c r="L9" s="818"/>
      <c r="M9" s="818"/>
      <c r="N9" s="818"/>
      <c r="O9" s="818"/>
      <c r="P9" s="818"/>
      <c r="Q9" s="818"/>
      <c r="R9" s="819"/>
      <c r="S9" s="229"/>
    </row>
    <row r="10" spans="1:19" ht="12.75">
      <c r="A10" s="229"/>
      <c r="B10" s="817"/>
      <c r="C10" s="818"/>
      <c r="D10" s="818"/>
      <c r="E10" s="818"/>
      <c r="F10" s="818"/>
      <c r="G10" s="818"/>
      <c r="H10" s="818"/>
      <c r="I10" s="818"/>
      <c r="J10" s="818"/>
      <c r="K10" s="818"/>
      <c r="L10" s="818"/>
      <c r="M10" s="818"/>
      <c r="N10" s="818"/>
      <c r="O10" s="818"/>
      <c r="P10" s="818"/>
      <c r="Q10" s="818"/>
      <c r="R10" s="819"/>
      <c r="S10" s="229"/>
    </row>
    <row r="11" spans="1:19" ht="12.75">
      <c r="A11" s="229"/>
      <c r="B11" s="817"/>
      <c r="C11" s="818"/>
      <c r="D11" s="818"/>
      <c r="E11" s="818"/>
      <c r="F11" s="818"/>
      <c r="G11" s="818"/>
      <c r="H11" s="818"/>
      <c r="I11" s="818"/>
      <c r="J11" s="818"/>
      <c r="K11" s="818"/>
      <c r="L11" s="818"/>
      <c r="M11" s="818"/>
      <c r="N11" s="818"/>
      <c r="O11" s="818"/>
      <c r="P11" s="818"/>
      <c r="Q11" s="818"/>
      <c r="R11" s="819"/>
      <c r="S11" s="229"/>
    </row>
    <row r="12" spans="1:19" ht="12.75">
      <c r="A12" s="229"/>
      <c r="B12" s="817"/>
      <c r="C12" s="818"/>
      <c r="D12" s="818"/>
      <c r="E12" s="818"/>
      <c r="F12" s="818"/>
      <c r="G12" s="818"/>
      <c r="H12" s="818"/>
      <c r="I12" s="818"/>
      <c r="J12" s="818"/>
      <c r="K12" s="818"/>
      <c r="L12" s="818"/>
      <c r="M12" s="818"/>
      <c r="N12" s="818"/>
      <c r="O12" s="818"/>
      <c r="P12" s="818"/>
      <c r="Q12" s="818"/>
      <c r="R12" s="819"/>
      <c r="S12" s="229"/>
    </row>
    <row r="13" spans="1:19" ht="12.75">
      <c r="A13" s="229"/>
      <c r="B13" s="817"/>
      <c r="C13" s="818"/>
      <c r="D13" s="818"/>
      <c r="E13" s="818"/>
      <c r="F13" s="818"/>
      <c r="G13" s="818"/>
      <c r="H13" s="818"/>
      <c r="I13" s="818"/>
      <c r="J13" s="818"/>
      <c r="K13" s="818"/>
      <c r="L13" s="818"/>
      <c r="M13" s="818"/>
      <c r="N13" s="818"/>
      <c r="O13" s="818"/>
      <c r="P13" s="818"/>
      <c r="Q13" s="818"/>
      <c r="R13" s="819"/>
      <c r="S13" s="229"/>
    </row>
    <row r="14" spans="1:19" ht="12.75">
      <c r="A14" s="229"/>
      <c r="B14" s="817"/>
      <c r="C14" s="818"/>
      <c r="D14" s="818"/>
      <c r="E14" s="818"/>
      <c r="F14" s="818"/>
      <c r="G14" s="818"/>
      <c r="H14" s="818"/>
      <c r="I14" s="818"/>
      <c r="J14" s="818"/>
      <c r="K14" s="818"/>
      <c r="L14" s="818"/>
      <c r="M14" s="818"/>
      <c r="N14" s="818"/>
      <c r="O14" s="818"/>
      <c r="P14" s="818"/>
      <c r="Q14" s="818"/>
      <c r="R14" s="819"/>
      <c r="S14" s="229"/>
    </row>
    <row r="15" spans="1:19" ht="12.75">
      <c r="A15" s="229"/>
      <c r="B15" s="817"/>
      <c r="C15" s="818"/>
      <c r="D15" s="818"/>
      <c r="E15" s="818"/>
      <c r="F15" s="818"/>
      <c r="G15" s="818"/>
      <c r="H15" s="818"/>
      <c r="I15" s="818"/>
      <c r="J15" s="818"/>
      <c r="K15" s="818"/>
      <c r="L15" s="818"/>
      <c r="M15" s="818"/>
      <c r="N15" s="818"/>
      <c r="O15" s="818"/>
      <c r="P15" s="818"/>
      <c r="Q15" s="818"/>
      <c r="R15" s="819"/>
      <c r="S15" s="229"/>
    </row>
    <row r="16" spans="1:19" ht="12.75">
      <c r="A16" s="229"/>
      <c r="B16" s="817"/>
      <c r="C16" s="818"/>
      <c r="D16" s="818"/>
      <c r="E16" s="818"/>
      <c r="F16" s="818"/>
      <c r="G16" s="818"/>
      <c r="H16" s="818"/>
      <c r="I16" s="818"/>
      <c r="J16" s="818"/>
      <c r="K16" s="818"/>
      <c r="L16" s="818"/>
      <c r="M16" s="818"/>
      <c r="N16" s="818"/>
      <c r="O16" s="818"/>
      <c r="P16" s="818"/>
      <c r="Q16" s="818"/>
      <c r="R16" s="819"/>
      <c r="S16" s="229"/>
    </row>
    <row r="17" spans="1:19" ht="12.75">
      <c r="A17" s="229"/>
      <c r="B17" s="817"/>
      <c r="C17" s="818"/>
      <c r="D17" s="818"/>
      <c r="E17" s="818"/>
      <c r="F17" s="818"/>
      <c r="G17" s="818"/>
      <c r="H17" s="818"/>
      <c r="I17" s="818"/>
      <c r="J17" s="818"/>
      <c r="K17" s="818"/>
      <c r="L17" s="818"/>
      <c r="M17" s="818"/>
      <c r="N17" s="818"/>
      <c r="O17" s="818"/>
      <c r="P17" s="818"/>
      <c r="Q17" s="818"/>
      <c r="R17" s="819"/>
      <c r="S17" s="229"/>
    </row>
    <row r="18" spans="1:19" ht="12.75">
      <c r="A18" s="229"/>
      <c r="B18" s="817"/>
      <c r="C18" s="818"/>
      <c r="D18" s="818"/>
      <c r="E18" s="818"/>
      <c r="F18" s="818"/>
      <c r="G18" s="818"/>
      <c r="H18" s="818"/>
      <c r="I18" s="818"/>
      <c r="J18" s="818"/>
      <c r="K18" s="818"/>
      <c r="L18" s="818"/>
      <c r="M18" s="818"/>
      <c r="N18" s="818"/>
      <c r="O18" s="818"/>
      <c r="P18" s="818"/>
      <c r="Q18" s="818"/>
      <c r="R18" s="819"/>
      <c r="S18" s="229"/>
    </row>
    <row r="19" spans="1:19" ht="12.75">
      <c r="A19" s="229"/>
      <c r="B19" s="817"/>
      <c r="C19" s="818"/>
      <c r="D19" s="818"/>
      <c r="E19" s="818"/>
      <c r="F19" s="818"/>
      <c r="G19" s="818"/>
      <c r="H19" s="818"/>
      <c r="I19" s="818"/>
      <c r="J19" s="818"/>
      <c r="K19" s="818"/>
      <c r="L19" s="818"/>
      <c r="M19" s="818"/>
      <c r="N19" s="818"/>
      <c r="O19" s="818"/>
      <c r="P19" s="818"/>
      <c r="Q19" s="818"/>
      <c r="R19" s="819"/>
      <c r="S19" s="229"/>
    </row>
    <row r="20" spans="1:19" ht="12.75">
      <c r="A20" s="229"/>
      <c r="B20" s="817"/>
      <c r="C20" s="818"/>
      <c r="D20" s="818"/>
      <c r="E20" s="818"/>
      <c r="F20" s="818"/>
      <c r="G20" s="818"/>
      <c r="H20" s="818"/>
      <c r="I20" s="818"/>
      <c r="J20" s="818"/>
      <c r="K20" s="818"/>
      <c r="L20" s="818"/>
      <c r="M20" s="818"/>
      <c r="N20" s="818"/>
      <c r="O20" s="818"/>
      <c r="P20" s="818"/>
      <c r="Q20" s="818"/>
      <c r="R20" s="819"/>
      <c r="S20" s="229"/>
    </row>
    <row r="21" spans="1:19" ht="12.75">
      <c r="A21" s="229"/>
      <c r="B21" s="817"/>
      <c r="C21" s="818"/>
      <c r="D21" s="818"/>
      <c r="E21" s="818"/>
      <c r="F21" s="818"/>
      <c r="G21" s="818"/>
      <c r="H21" s="818"/>
      <c r="I21" s="818"/>
      <c r="J21" s="818"/>
      <c r="K21" s="818"/>
      <c r="L21" s="818"/>
      <c r="M21" s="818"/>
      <c r="N21" s="818"/>
      <c r="O21" s="818"/>
      <c r="P21" s="818"/>
      <c r="Q21" s="818"/>
      <c r="R21" s="819"/>
      <c r="S21" s="229"/>
    </row>
    <row r="22" spans="1:19" ht="12.75">
      <c r="A22" s="229"/>
      <c r="B22" s="817"/>
      <c r="C22" s="818"/>
      <c r="D22" s="818"/>
      <c r="E22" s="818"/>
      <c r="F22" s="818"/>
      <c r="G22" s="818"/>
      <c r="H22" s="818"/>
      <c r="I22" s="818"/>
      <c r="J22" s="818"/>
      <c r="K22" s="818"/>
      <c r="L22" s="818"/>
      <c r="M22" s="818"/>
      <c r="N22" s="818"/>
      <c r="O22" s="818"/>
      <c r="P22" s="818"/>
      <c r="Q22" s="818"/>
      <c r="R22" s="819"/>
      <c r="S22" s="229"/>
    </row>
    <row r="23" spans="1:19" ht="12.75">
      <c r="A23" s="229"/>
      <c r="B23" s="817"/>
      <c r="C23" s="818"/>
      <c r="D23" s="818"/>
      <c r="E23" s="818"/>
      <c r="F23" s="818"/>
      <c r="G23" s="818"/>
      <c r="H23" s="818"/>
      <c r="I23" s="818"/>
      <c r="J23" s="818"/>
      <c r="K23" s="818"/>
      <c r="L23" s="818"/>
      <c r="M23" s="818"/>
      <c r="N23" s="818"/>
      <c r="O23" s="818"/>
      <c r="P23" s="818"/>
      <c r="Q23" s="818"/>
      <c r="R23" s="819"/>
      <c r="S23" s="229"/>
    </row>
    <row r="24" spans="1:19" ht="12.75">
      <c r="A24" s="229"/>
      <c r="B24" s="817"/>
      <c r="C24" s="818"/>
      <c r="D24" s="818"/>
      <c r="E24" s="818"/>
      <c r="F24" s="818"/>
      <c r="G24" s="818"/>
      <c r="H24" s="818"/>
      <c r="I24" s="818"/>
      <c r="J24" s="818"/>
      <c r="K24" s="818"/>
      <c r="L24" s="818"/>
      <c r="M24" s="818"/>
      <c r="N24" s="818"/>
      <c r="O24" s="818"/>
      <c r="P24" s="818"/>
      <c r="Q24" s="818"/>
      <c r="R24" s="819"/>
      <c r="S24" s="229"/>
    </row>
    <row r="25" spans="1:19" ht="12.75">
      <c r="A25" s="229"/>
      <c r="B25" s="817"/>
      <c r="C25" s="818"/>
      <c r="D25" s="818"/>
      <c r="E25" s="818"/>
      <c r="F25" s="818"/>
      <c r="G25" s="818"/>
      <c r="H25" s="818"/>
      <c r="I25" s="818"/>
      <c r="J25" s="818"/>
      <c r="K25" s="818"/>
      <c r="L25" s="818"/>
      <c r="M25" s="818"/>
      <c r="N25" s="818"/>
      <c r="O25" s="818"/>
      <c r="P25" s="818"/>
      <c r="Q25" s="818"/>
      <c r="R25" s="819"/>
      <c r="S25" s="229"/>
    </row>
    <row r="26" spans="1:19" ht="12.75">
      <c r="A26" s="229"/>
      <c r="B26" s="817"/>
      <c r="C26" s="818"/>
      <c r="D26" s="818"/>
      <c r="E26" s="818"/>
      <c r="F26" s="818"/>
      <c r="G26" s="818"/>
      <c r="H26" s="818"/>
      <c r="I26" s="818"/>
      <c r="J26" s="818"/>
      <c r="K26" s="818"/>
      <c r="L26" s="818"/>
      <c r="M26" s="818"/>
      <c r="N26" s="818"/>
      <c r="O26" s="818"/>
      <c r="P26" s="818"/>
      <c r="Q26" s="818"/>
      <c r="R26" s="819"/>
      <c r="S26" s="229"/>
    </row>
    <row r="27" spans="1:19" ht="12.75">
      <c r="A27" s="229"/>
      <c r="B27" s="817"/>
      <c r="C27" s="818"/>
      <c r="D27" s="818"/>
      <c r="E27" s="818"/>
      <c r="F27" s="818"/>
      <c r="G27" s="818"/>
      <c r="H27" s="818"/>
      <c r="I27" s="818"/>
      <c r="J27" s="818"/>
      <c r="K27" s="818"/>
      <c r="L27" s="818"/>
      <c r="M27" s="818"/>
      <c r="N27" s="818"/>
      <c r="O27" s="818"/>
      <c r="P27" s="818"/>
      <c r="Q27" s="818"/>
      <c r="R27" s="819"/>
      <c r="S27" s="229"/>
    </row>
    <row r="28" spans="1:19" ht="12.75">
      <c r="A28" s="229"/>
      <c r="B28" s="817"/>
      <c r="C28" s="818"/>
      <c r="D28" s="818"/>
      <c r="E28" s="818"/>
      <c r="F28" s="818"/>
      <c r="G28" s="818"/>
      <c r="H28" s="818"/>
      <c r="I28" s="818"/>
      <c r="J28" s="818"/>
      <c r="K28" s="818"/>
      <c r="L28" s="818"/>
      <c r="M28" s="818"/>
      <c r="N28" s="818"/>
      <c r="O28" s="818"/>
      <c r="P28" s="818"/>
      <c r="Q28" s="818"/>
      <c r="R28" s="819"/>
      <c r="S28" s="229"/>
    </row>
    <row r="29" spans="1:19" ht="12.75">
      <c r="A29" s="229"/>
      <c r="B29" s="817"/>
      <c r="C29" s="818"/>
      <c r="D29" s="818"/>
      <c r="E29" s="818"/>
      <c r="F29" s="818"/>
      <c r="G29" s="818"/>
      <c r="H29" s="818"/>
      <c r="I29" s="818"/>
      <c r="J29" s="818"/>
      <c r="K29" s="818"/>
      <c r="L29" s="818"/>
      <c r="M29" s="818"/>
      <c r="N29" s="818"/>
      <c r="O29" s="818"/>
      <c r="P29" s="818"/>
      <c r="Q29" s="818"/>
      <c r="R29" s="819"/>
      <c r="S29" s="229"/>
    </row>
    <row r="30" spans="1:19" ht="12.75">
      <c r="A30" s="229"/>
      <c r="B30" s="817"/>
      <c r="C30" s="818"/>
      <c r="D30" s="818"/>
      <c r="E30" s="818"/>
      <c r="F30" s="818"/>
      <c r="G30" s="818"/>
      <c r="H30" s="818"/>
      <c r="I30" s="818"/>
      <c r="J30" s="818"/>
      <c r="K30" s="818"/>
      <c r="L30" s="818"/>
      <c r="M30" s="818"/>
      <c r="N30" s="818"/>
      <c r="O30" s="818"/>
      <c r="P30" s="818"/>
      <c r="Q30" s="818"/>
      <c r="R30" s="819"/>
      <c r="S30" s="229"/>
    </row>
    <row r="31" spans="1:19" ht="12.75">
      <c r="A31" s="229"/>
      <c r="B31" s="817"/>
      <c r="C31" s="818"/>
      <c r="D31" s="818"/>
      <c r="E31" s="818"/>
      <c r="F31" s="818"/>
      <c r="G31" s="818"/>
      <c r="H31" s="818"/>
      <c r="I31" s="818"/>
      <c r="J31" s="818"/>
      <c r="K31" s="818"/>
      <c r="L31" s="818"/>
      <c r="M31" s="818"/>
      <c r="N31" s="818"/>
      <c r="O31" s="818"/>
      <c r="P31" s="818"/>
      <c r="Q31" s="818"/>
      <c r="R31" s="819"/>
      <c r="S31" s="229"/>
    </row>
    <row r="32" spans="1:19" ht="12.75">
      <c r="A32" s="229"/>
      <c r="B32" s="817"/>
      <c r="C32" s="818"/>
      <c r="D32" s="818"/>
      <c r="E32" s="818"/>
      <c r="F32" s="818"/>
      <c r="G32" s="818"/>
      <c r="H32" s="818"/>
      <c r="I32" s="818"/>
      <c r="J32" s="818"/>
      <c r="K32" s="818"/>
      <c r="L32" s="818"/>
      <c r="M32" s="818"/>
      <c r="N32" s="818"/>
      <c r="O32" s="818"/>
      <c r="P32" s="818"/>
      <c r="Q32" s="818"/>
      <c r="R32" s="819"/>
      <c r="S32" s="229"/>
    </row>
    <row r="33" spans="1:19" ht="12.75">
      <c r="A33" s="229"/>
      <c r="B33" s="817"/>
      <c r="C33" s="818"/>
      <c r="D33" s="818"/>
      <c r="E33" s="818"/>
      <c r="F33" s="818"/>
      <c r="G33" s="818"/>
      <c r="H33" s="818"/>
      <c r="I33" s="818"/>
      <c r="J33" s="818"/>
      <c r="K33" s="818"/>
      <c r="L33" s="818"/>
      <c r="M33" s="818"/>
      <c r="N33" s="818"/>
      <c r="O33" s="818"/>
      <c r="P33" s="818"/>
      <c r="Q33" s="818"/>
      <c r="R33" s="819"/>
      <c r="S33" s="229"/>
    </row>
    <row r="34" spans="1:19" ht="12.75">
      <c r="A34" s="229"/>
      <c r="B34" s="817"/>
      <c r="C34" s="818"/>
      <c r="D34" s="818"/>
      <c r="E34" s="818"/>
      <c r="F34" s="818"/>
      <c r="G34" s="818"/>
      <c r="H34" s="818"/>
      <c r="I34" s="818"/>
      <c r="J34" s="818"/>
      <c r="K34" s="818"/>
      <c r="L34" s="818"/>
      <c r="M34" s="818"/>
      <c r="N34" s="818"/>
      <c r="O34" s="818"/>
      <c r="P34" s="818"/>
      <c r="Q34" s="818"/>
      <c r="R34" s="819"/>
      <c r="S34" s="229"/>
    </row>
    <row r="35" spans="1:19" ht="12.75">
      <c r="A35" s="229"/>
      <c r="B35" s="817"/>
      <c r="C35" s="818"/>
      <c r="D35" s="818"/>
      <c r="E35" s="818"/>
      <c r="F35" s="818"/>
      <c r="G35" s="818"/>
      <c r="H35" s="818"/>
      <c r="I35" s="818"/>
      <c r="J35" s="818"/>
      <c r="K35" s="818"/>
      <c r="L35" s="818"/>
      <c r="M35" s="818"/>
      <c r="N35" s="818"/>
      <c r="O35" s="818"/>
      <c r="P35" s="818"/>
      <c r="Q35" s="818"/>
      <c r="R35" s="819"/>
      <c r="S35" s="229"/>
    </row>
    <row r="36" spans="1:19" ht="12.75">
      <c r="A36" s="229"/>
      <c r="B36" s="817"/>
      <c r="C36" s="818"/>
      <c r="D36" s="818"/>
      <c r="E36" s="818"/>
      <c r="F36" s="818"/>
      <c r="G36" s="818"/>
      <c r="H36" s="818"/>
      <c r="I36" s="818"/>
      <c r="J36" s="818"/>
      <c r="K36" s="818"/>
      <c r="L36" s="818"/>
      <c r="M36" s="818"/>
      <c r="N36" s="818"/>
      <c r="O36" s="818"/>
      <c r="P36" s="818"/>
      <c r="Q36" s="818"/>
      <c r="R36" s="819"/>
      <c r="S36" s="229"/>
    </row>
    <row r="37" spans="1:19" ht="12.75">
      <c r="A37" s="229"/>
      <c r="B37" s="817"/>
      <c r="C37" s="818"/>
      <c r="D37" s="818"/>
      <c r="E37" s="818"/>
      <c r="F37" s="818"/>
      <c r="G37" s="818"/>
      <c r="H37" s="818"/>
      <c r="I37" s="818"/>
      <c r="J37" s="818"/>
      <c r="K37" s="818"/>
      <c r="L37" s="818"/>
      <c r="M37" s="818"/>
      <c r="N37" s="818"/>
      <c r="O37" s="818"/>
      <c r="P37" s="818"/>
      <c r="Q37" s="818"/>
      <c r="R37" s="819"/>
      <c r="S37" s="229"/>
    </row>
    <row r="38" spans="1:19" ht="12.75">
      <c r="A38" s="229"/>
      <c r="B38" s="817"/>
      <c r="C38" s="818"/>
      <c r="D38" s="818"/>
      <c r="E38" s="818"/>
      <c r="F38" s="818"/>
      <c r="G38" s="818"/>
      <c r="H38" s="818"/>
      <c r="I38" s="818"/>
      <c r="J38" s="818"/>
      <c r="K38" s="818"/>
      <c r="L38" s="818"/>
      <c r="M38" s="818"/>
      <c r="N38" s="818"/>
      <c r="O38" s="818"/>
      <c r="P38" s="818"/>
      <c r="Q38" s="818"/>
      <c r="R38" s="819"/>
      <c r="S38" s="229"/>
    </row>
    <row r="39" spans="1:19" ht="12.75">
      <c r="A39" s="229"/>
      <c r="B39" s="817"/>
      <c r="C39" s="818"/>
      <c r="D39" s="818"/>
      <c r="E39" s="818"/>
      <c r="F39" s="818"/>
      <c r="G39" s="818"/>
      <c r="H39" s="818"/>
      <c r="I39" s="818"/>
      <c r="J39" s="818"/>
      <c r="K39" s="818"/>
      <c r="L39" s="818"/>
      <c r="M39" s="818"/>
      <c r="N39" s="818"/>
      <c r="O39" s="818"/>
      <c r="P39" s="818"/>
      <c r="Q39" s="818"/>
      <c r="R39" s="819"/>
      <c r="S39" s="229"/>
    </row>
    <row r="40" spans="1:19" ht="13.5" thickBot="1">
      <c r="A40" s="229"/>
      <c r="B40" s="820"/>
      <c r="C40" s="821"/>
      <c r="D40" s="821"/>
      <c r="E40" s="821"/>
      <c r="F40" s="821"/>
      <c r="G40" s="821"/>
      <c r="H40" s="821"/>
      <c r="I40" s="821"/>
      <c r="J40" s="821"/>
      <c r="K40" s="821"/>
      <c r="L40" s="821"/>
      <c r="M40" s="821"/>
      <c r="N40" s="821"/>
      <c r="O40" s="821"/>
      <c r="P40" s="821"/>
      <c r="Q40" s="821"/>
      <c r="R40" s="822"/>
      <c r="S40" s="229"/>
    </row>
    <row r="41" spans="1:19" ht="13.5" thickTop="1">
      <c r="A41" s="229"/>
      <c r="B41" s="229"/>
      <c r="C41" s="229"/>
      <c r="D41" s="229"/>
      <c r="E41" s="229"/>
      <c r="F41" s="229"/>
      <c r="G41" s="229"/>
      <c r="H41" s="229"/>
      <c r="I41" s="229"/>
      <c r="J41" s="229"/>
      <c r="K41" s="229"/>
      <c r="L41" s="229"/>
      <c r="M41" s="229"/>
      <c r="N41" s="229"/>
      <c r="O41" s="229"/>
      <c r="P41" s="229"/>
      <c r="Q41" s="229"/>
      <c r="R41" s="229"/>
      <c r="S41" s="229"/>
    </row>
    <row r="42" spans="1:19" ht="12.75">
      <c r="A42" s="229"/>
      <c r="B42" s="229"/>
      <c r="C42" s="229"/>
      <c r="D42" s="229"/>
      <c r="E42" s="229"/>
      <c r="F42" s="229"/>
      <c r="G42" s="229"/>
      <c r="H42" s="229"/>
      <c r="I42" s="229"/>
      <c r="J42" s="229"/>
      <c r="K42" s="229"/>
      <c r="L42" s="229"/>
      <c r="M42" s="229"/>
      <c r="N42" s="229"/>
      <c r="O42" s="229"/>
      <c r="P42" s="229"/>
      <c r="Q42" s="229"/>
      <c r="R42" s="229"/>
      <c r="S42" s="229"/>
    </row>
  </sheetData>
  <sheetProtection password="C49E" sheet="1" objects="1" scenarios="1" selectLockedCells="1"/>
  <mergeCells count="4">
    <mergeCell ref="B5:R40"/>
    <mergeCell ref="A1:R1"/>
    <mergeCell ref="G2:L2"/>
    <mergeCell ref="G3:L3"/>
  </mergeCells>
  <printOptions/>
  <pageMargins left="0.75" right="0.75" top="1" bottom="1" header="0.5" footer="0.5"/>
  <pageSetup fitToHeight="1" fitToWidth="1" orientation="landscape" paperSize="9" scale="76"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S42"/>
  <sheetViews>
    <sheetView showGridLines="0" showRowColHeaders="0" zoomScalePageLayoutView="0" workbookViewId="0" topLeftCell="A4">
      <selection activeCell="A3" sqref="A3"/>
    </sheetView>
  </sheetViews>
  <sheetFormatPr defaultColWidth="9.140625" defaultRowHeight="12.75"/>
  <cols>
    <col min="1" max="1" width="4.421875" style="0" customWidth="1"/>
    <col min="18" max="18" width="17.57421875" style="0" customWidth="1"/>
  </cols>
  <sheetData>
    <row r="1" spans="1:19" ht="12.75">
      <c r="A1" s="835">
        <f>Menu!D1</f>
        <v>0</v>
      </c>
      <c r="B1" s="835"/>
      <c r="C1" s="835"/>
      <c r="D1" s="835"/>
      <c r="E1" s="835"/>
      <c r="F1" s="835"/>
      <c r="G1" s="835"/>
      <c r="H1" s="835"/>
      <c r="I1" s="835"/>
      <c r="J1" s="835"/>
      <c r="K1" s="835"/>
      <c r="L1" s="835"/>
      <c r="M1" s="835"/>
      <c r="N1" s="835"/>
      <c r="O1" s="835"/>
      <c r="P1" s="835"/>
      <c r="Q1" s="835"/>
      <c r="R1" s="835"/>
      <c r="S1" s="147"/>
    </row>
    <row r="2" spans="1:19" ht="27">
      <c r="A2" s="147"/>
      <c r="B2" s="211"/>
      <c r="C2" s="212"/>
      <c r="D2" s="211"/>
      <c r="E2" s="211"/>
      <c r="F2" s="211"/>
      <c r="G2" s="780" t="str">
        <f>'Base Data'!B2</f>
        <v>Lions Club Bookkeeping</v>
      </c>
      <c r="H2" s="780"/>
      <c r="I2" s="780"/>
      <c r="J2" s="780"/>
      <c r="K2" s="780"/>
      <c r="L2" s="780"/>
      <c r="M2" s="780"/>
      <c r="N2" s="211"/>
      <c r="O2" s="211"/>
      <c r="P2" s="211"/>
      <c r="Q2" s="211"/>
      <c r="R2" s="211"/>
      <c r="S2" s="147"/>
    </row>
    <row r="3" spans="1:19" ht="21" thickBot="1">
      <c r="A3" s="147"/>
      <c r="B3" s="210"/>
      <c r="C3" s="210"/>
      <c r="D3" s="210"/>
      <c r="E3" s="210"/>
      <c r="F3" s="210"/>
      <c r="G3" s="836" t="s">
        <v>16</v>
      </c>
      <c r="H3" s="836"/>
      <c r="I3" s="836"/>
      <c r="J3" s="836"/>
      <c r="K3" s="836"/>
      <c r="L3" s="836"/>
      <c r="M3" s="836"/>
      <c r="N3" s="210"/>
      <c r="O3" s="210"/>
      <c r="P3" s="210"/>
      <c r="Q3" s="210"/>
      <c r="R3" s="210"/>
      <c r="S3" s="147"/>
    </row>
    <row r="4" spans="1:19" ht="12.75">
      <c r="A4" s="147"/>
      <c r="B4" s="826" t="s">
        <v>13</v>
      </c>
      <c r="C4" s="827"/>
      <c r="D4" s="827"/>
      <c r="E4" s="827"/>
      <c r="F4" s="827"/>
      <c r="G4" s="827"/>
      <c r="H4" s="827"/>
      <c r="I4" s="827"/>
      <c r="J4" s="827"/>
      <c r="K4" s="827"/>
      <c r="L4" s="827"/>
      <c r="M4" s="827"/>
      <c r="N4" s="827"/>
      <c r="O4" s="827"/>
      <c r="P4" s="827"/>
      <c r="Q4" s="827"/>
      <c r="R4" s="828"/>
      <c r="S4" s="147"/>
    </row>
    <row r="5" spans="1:19" ht="12.75">
      <c r="A5" s="147"/>
      <c r="B5" s="829"/>
      <c r="C5" s="830"/>
      <c r="D5" s="830"/>
      <c r="E5" s="830"/>
      <c r="F5" s="830"/>
      <c r="G5" s="830"/>
      <c r="H5" s="830"/>
      <c r="I5" s="830"/>
      <c r="J5" s="830"/>
      <c r="K5" s="830"/>
      <c r="L5" s="830"/>
      <c r="M5" s="830"/>
      <c r="N5" s="830"/>
      <c r="O5" s="830"/>
      <c r="P5" s="830"/>
      <c r="Q5" s="830"/>
      <c r="R5" s="831"/>
      <c r="S5" s="147"/>
    </row>
    <row r="6" spans="1:19" ht="12.75">
      <c r="A6" s="147"/>
      <c r="B6" s="829"/>
      <c r="C6" s="830"/>
      <c r="D6" s="830"/>
      <c r="E6" s="830"/>
      <c r="F6" s="830"/>
      <c r="G6" s="830"/>
      <c r="H6" s="830"/>
      <c r="I6" s="830"/>
      <c r="J6" s="830"/>
      <c r="K6" s="830"/>
      <c r="L6" s="830"/>
      <c r="M6" s="830"/>
      <c r="N6" s="830"/>
      <c r="O6" s="830"/>
      <c r="P6" s="830"/>
      <c r="Q6" s="830"/>
      <c r="R6" s="831"/>
      <c r="S6" s="147"/>
    </row>
    <row r="7" spans="1:19" ht="12.75">
      <c r="A7" s="147"/>
      <c r="B7" s="829"/>
      <c r="C7" s="830"/>
      <c r="D7" s="830"/>
      <c r="E7" s="830"/>
      <c r="F7" s="830"/>
      <c r="G7" s="830"/>
      <c r="H7" s="830"/>
      <c r="I7" s="830"/>
      <c r="J7" s="830"/>
      <c r="K7" s="830"/>
      <c r="L7" s="830"/>
      <c r="M7" s="830"/>
      <c r="N7" s="830"/>
      <c r="O7" s="830"/>
      <c r="P7" s="830"/>
      <c r="Q7" s="830"/>
      <c r="R7" s="831"/>
      <c r="S7" s="147"/>
    </row>
    <row r="8" spans="1:19" ht="12.75">
      <c r="A8" s="147"/>
      <c r="B8" s="829"/>
      <c r="C8" s="830"/>
      <c r="D8" s="830"/>
      <c r="E8" s="830"/>
      <c r="F8" s="830"/>
      <c r="G8" s="830"/>
      <c r="H8" s="830"/>
      <c r="I8" s="830"/>
      <c r="J8" s="830"/>
      <c r="K8" s="830"/>
      <c r="L8" s="830"/>
      <c r="M8" s="830"/>
      <c r="N8" s="830"/>
      <c r="O8" s="830"/>
      <c r="P8" s="830"/>
      <c r="Q8" s="830"/>
      <c r="R8" s="831"/>
      <c r="S8" s="147"/>
    </row>
    <row r="9" spans="1:19" ht="12.75">
      <c r="A9" s="147"/>
      <c r="B9" s="829"/>
      <c r="C9" s="830"/>
      <c r="D9" s="830"/>
      <c r="E9" s="830"/>
      <c r="F9" s="830"/>
      <c r="G9" s="830"/>
      <c r="H9" s="830"/>
      <c r="I9" s="830"/>
      <c r="J9" s="830"/>
      <c r="K9" s="830"/>
      <c r="L9" s="830"/>
      <c r="M9" s="830"/>
      <c r="N9" s="830"/>
      <c r="O9" s="830"/>
      <c r="P9" s="830"/>
      <c r="Q9" s="830"/>
      <c r="R9" s="831"/>
      <c r="S9" s="147"/>
    </row>
    <row r="10" spans="1:19" ht="12.75">
      <c r="A10" s="147"/>
      <c r="B10" s="829"/>
      <c r="C10" s="830"/>
      <c r="D10" s="830"/>
      <c r="E10" s="830"/>
      <c r="F10" s="830"/>
      <c r="G10" s="830"/>
      <c r="H10" s="830"/>
      <c r="I10" s="830"/>
      <c r="J10" s="830"/>
      <c r="K10" s="830"/>
      <c r="L10" s="830"/>
      <c r="M10" s="830"/>
      <c r="N10" s="830"/>
      <c r="O10" s="830"/>
      <c r="P10" s="830"/>
      <c r="Q10" s="830"/>
      <c r="R10" s="831"/>
      <c r="S10" s="147"/>
    </row>
    <row r="11" spans="1:19" ht="12.75">
      <c r="A11" s="147"/>
      <c r="B11" s="829"/>
      <c r="C11" s="830"/>
      <c r="D11" s="830"/>
      <c r="E11" s="830"/>
      <c r="F11" s="830"/>
      <c r="G11" s="830"/>
      <c r="H11" s="830"/>
      <c r="I11" s="830"/>
      <c r="J11" s="830"/>
      <c r="K11" s="830"/>
      <c r="L11" s="830"/>
      <c r="M11" s="830"/>
      <c r="N11" s="830"/>
      <c r="O11" s="830"/>
      <c r="P11" s="830"/>
      <c r="Q11" s="830"/>
      <c r="R11" s="831"/>
      <c r="S11" s="147"/>
    </row>
    <row r="12" spans="1:19" ht="12.75">
      <c r="A12" s="147"/>
      <c r="B12" s="829"/>
      <c r="C12" s="830"/>
      <c r="D12" s="830"/>
      <c r="E12" s="830"/>
      <c r="F12" s="830"/>
      <c r="G12" s="830"/>
      <c r="H12" s="830"/>
      <c r="I12" s="830"/>
      <c r="J12" s="830"/>
      <c r="K12" s="830"/>
      <c r="L12" s="830"/>
      <c r="M12" s="830"/>
      <c r="N12" s="830"/>
      <c r="O12" s="830"/>
      <c r="P12" s="830"/>
      <c r="Q12" s="830"/>
      <c r="R12" s="831"/>
      <c r="S12" s="147"/>
    </row>
    <row r="13" spans="1:19" ht="12.75">
      <c r="A13" s="147"/>
      <c r="B13" s="829"/>
      <c r="C13" s="830"/>
      <c r="D13" s="830"/>
      <c r="E13" s="830"/>
      <c r="F13" s="830"/>
      <c r="G13" s="830"/>
      <c r="H13" s="830"/>
      <c r="I13" s="830"/>
      <c r="J13" s="830"/>
      <c r="K13" s="830"/>
      <c r="L13" s="830"/>
      <c r="M13" s="830"/>
      <c r="N13" s="830"/>
      <c r="O13" s="830"/>
      <c r="P13" s="830"/>
      <c r="Q13" s="830"/>
      <c r="R13" s="831"/>
      <c r="S13" s="147"/>
    </row>
    <row r="14" spans="1:19" ht="12.75">
      <c r="A14" s="147"/>
      <c r="B14" s="829"/>
      <c r="C14" s="830"/>
      <c r="D14" s="830"/>
      <c r="E14" s="830"/>
      <c r="F14" s="830"/>
      <c r="G14" s="830"/>
      <c r="H14" s="830"/>
      <c r="I14" s="830"/>
      <c r="J14" s="830"/>
      <c r="K14" s="830"/>
      <c r="L14" s="830"/>
      <c r="M14" s="830"/>
      <c r="N14" s="830"/>
      <c r="O14" s="830"/>
      <c r="P14" s="830"/>
      <c r="Q14" s="830"/>
      <c r="R14" s="831"/>
      <c r="S14" s="147"/>
    </row>
    <row r="15" spans="1:19" ht="12.75">
      <c r="A15" s="147"/>
      <c r="B15" s="829"/>
      <c r="C15" s="830"/>
      <c r="D15" s="830"/>
      <c r="E15" s="830"/>
      <c r="F15" s="830"/>
      <c r="G15" s="830"/>
      <c r="H15" s="830"/>
      <c r="I15" s="830"/>
      <c r="J15" s="830"/>
      <c r="K15" s="830"/>
      <c r="L15" s="830"/>
      <c r="M15" s="830"/>
      <c r="N15" s="830"/>
      <c r="O15" s="830"/>
      <c r="P15" s="830"/>
      <c r="Q15" s="830"/>
      <c r="R15" s="831"/>
      <c r="S15" s="147"/>
    </row>
    <row r="16" spans="1:19" ht="12.75">
      <c r="A16" s="147"/>
      <c r="B16" s="829"/>
      <c r="C16" s="830"/>
      <c r="D16" s="830"/>
      <c r="E16" s="830"/>
      <c r="F16" s="830"/>
      <c r="G16" s="830"/>
      <c r="H16" s="830"/>
      <c r="I16" s="830"/>
      <c r="J16" s="830"/>
      <c r="K16" s="830"/>
      <c r="L16" s="830"/>
      <c r="M16" s="830"/>
      <c r="N16" s="830"/>
      <c r="O16" s="830"/>
      <c r="P16" s="830"/>
      <c r="Q16" s="830"/>
      <c r="R16" s="831"/>
      <c r="S16" s="147"/>
    </row>
    <row r="17" spans="1:19" ht="12.75">
      <c r="A17" s="147"/>
      <c r="B17" s="829"/>
      <c r="C17" s="830"/>
      <c r="D17" s="830"/>
      <c r="E17" s="830"/>
      <c r="F17" s="830"/>
      <c r="G17" s="830"/>
      <c r="H17" s="830"/>
      <c r="I17" s="830"/>
      <c r="J17" s="830"/>
      <c r="K17" s="830"/>
      <c r="L17" s="830"/>
      <c r="M17" s="830"/>
      <c r="N17" s="830"/>
      <c r="O17" s="830"/>
      <c r="P17" s="830"/>
      <c r="Q17" s="830"/>
      <c r="R17" s="831"/>
      <c r="S17" s="147"/>
    </row>
    <row r="18" spans="1:19" ht="12.75">
      <c r="A18" s="147"/>
      <c r="B18" s="829"/>
      <c r="C18" s="830"/>
      <c r="D18" s="830"/>
      <c r="E18" s="830"/>
      <c r="F18" s="830"/>
      <c r="G18" s="830"/>
      <c r="H18" s="830"/>
      <c r="I18" s="830"/>
      <c r="J18" s="830"/>
      <c r="K18" s="830"/>
      <c r="L18" s="830"/>
      <c r="M18" s="830"/>
      <c r="N18" s="830"/>
      <c r="O18" s="830"/>
      <c r="P18" s="830"/>
      <c r="Q18" s="830"/>
      <c r="R18" s="831"/>
      <c r="S18" s="147"/>
    </row>
    <row r="19" spans="1:19" ht="12.75">
      <c r="A19" s="147"/>
      <c r="B19" s="829"/>
      <c r="C19" s="830"/>
      <c r="D19" s="830"/>
      <c r="E19" s="830"/>
      <c r="F19" s="830"/>
      <c r="G19" s="830"/>
      <c r="H19" s="830"/>
      <c r="I19" s="830"/>
      <c r="J19" s="830"/>
      <c r="K19" s="830"/>
      <c r="L19" s="830"/>
      <c r="M19" s="830"/>
      <c r="N19" s="830"/>
      <c r="O19" s="830"/>
      <c r="P19" s="830"/>
      <c r="Q19" s="830"/>
      <c r="R19" s="831"/>
      <c r="S19" s="147"/>
    </row>
    <row r="20" spans="1:19" ht="12.75">
      <c r="A20" s="147"/>
      <c r="B20" s="829"/>
      <c r="C20" s="830"/>
      <c r="D20" s="830"/>
      <c r="E20" s="830"/>
      <c r="F20" s="830"/>
      <c r="G20" s="830"/>
      <c r="H20" s="830"/>
      <c r="I20" s="830"/>
      <c r="J20" s="830"/>
      <c r="K20" s="830"/>
      <c r="L20" s="830"/>
      <c r="M20" s="830"/>
      <c r="N20" s="830"/>
      <c r="O20" s="830"/>
      <c r="P20" s="830"/>
      <c r="Q20" s="830"/>
      <c r="R20" s="831"/>
      <c r="S20" s="147"/>
    </row>
    <row r="21" spans="1:19" ht="12.75">
      <c r="A21" s="147"/>
      <c r="B21" s="829"/>
      <c r="C21" s="830"/>
      <c r="D21" s="830"/>
      <c r="E21" s="830"/>
      <c r="F21" s="830"/>
      <c r="G21" s="830"/>
      <c r="H21" s="830"/>
      <c r="I21" s="830"/>
      <c r="J21" s="830"/>
      <c r="K21" s="830"/>
      <c r="L21" s="830"/>
      <c r="M21" s="830"/>
      <c r="N21" s="830"/>
      <c r="O21" s="830"/>
      <c r="P21" s="830"/>
      <c r="Q21" s="830"/>
      <c r="R21" s="831"/>
      <c r="S21" s="147"/>
    </row>
    <row r="22" spans="1:19" ht="12.75">
      <c r="A22" s="147"/>
      <c r="B22" s="829"/>
      <c r="C22" s="830"/>
      <c r="D22" s="830"/>
      <c r="E22" s="830"/>
      <c r="F22" s="830"/>
      <c r="G22" s="830"/>
      <c r="H22" s="830"/>
      <c r="I22" s="830"/>
      <c r="J22" s="830"/>
      <c r="K22" s="830"/>
      <c r="L22" s="830"/>
      <c r="M22" s="830"/>
      <c r="N22" s="830"/>
      <c r="O22" s="830"/>
      <c r="P22" s="830"/>
      <c r="Q22" s="830"/>
      <c r="R22" s="831"/>
      <c r="S22" s="147"/>
    </row>
    <row r="23" spans="1:19" ht="12.75">
      <c r="A23" s="147"/>
      <c r="B23" s="829"/>
      <c r="C23" s="830"/>
      <c r="D23" s="830"/>
      <c r="E23" s="830"/>
      <c r="F23" s="830"/>
      <c r="G23" s="830"/>
      <c r="H23" s="830"/>
      <c r="I23" s="830"/>
      <c r="J23" s="830"/>
      <c r="K23" s="830"/>
      <c r="L23" s="830"/>
      <c r="M23" s="830"/>
      <c r="N23" s="830"/>
      <c r="O23" s="830"/>
      <c r="P23" s="830"/>
      <c r="Q23" s="830"/>
      <c r="R23" s="831"/>
      <c r="S23" s="147"/>
    </row>
    <row r="24" spans="1:19" ht="12.75">
      <c r="A24" s="147"/>
      <c r="B24" s="829"/>
      <c r="C24" s="830"/>
      <c r="D24" s="830"/>
      <c r="E24" s="830"/>
      <c r="F24" s="830"/>
      <c r="G24" s="830"/>
      <c r="H24" s="830"/>
      <c r="I24" s="830"/>
      <c r="J24" s="830"/>
      <c r="K24" s="830"/>
      <c r="L24" s="830"/>
      <c r="M24" s="830"/>
      <c r="N24" s="830"/>
      <c r="O24" s="830"/>
      <c r="P24" s="830"/>
      <c r="Q24" s="830"/>
      <c r="R24" s="831"/>
      <c r="S24" s="147"/>
    </row>
    <row r="25" spans="1:19" ht="12.75">
      <c r="A25" s="147"/>
      <c r="B25" s="829"/>
      <c r="C25" s="830"/>
      <c r="D25" s="830"/>
      <c r="E25" s="830"/>
      <c r="F25" s="830"/>
      <c r="G25" s="830"/>
      <c r="H25" s="830"/>
      <c r="I25" s="830"/>
      <c r="J25" s="830"/>
      <c r="K25" s="830"/>
      <c r="L25" s="830"/>
      <c r="M25" s="830"/>
      <c r="N25" s="830"/>
      <c r="O25" s="830"/>
      <c r="P25" s="830"/>
      <c r="Q25" s="830"/>
      <c r="R25" s="831"/>
      <c r="S25" s="147"/>
    </row>
    <row r="26" spans="1:19" ht="12.75">
      <c r="A26" s="147"/>
      <c r="B26" s="829"/>
      <c r="C26" s="830"/>
      <c r="D26" s="830"/>
      <c r="E26" s="830"/>
      <c r="F26" s="830"/>
      <c r="G26" s="830"/>
      <c r="H26" s="830"/>
      <c r="I26" s="830"/>
      <c r="J26" s="830"/>
      <c r="K26" s="830"/>
      <c r="L26" s="830"/>
      <c r="M26" s="830"/>
      <c r="N26" s="830"/>
      <c r="O26" s="830"/>
      <c r="P26" s="830"/>
      <c r="Q26" s="830"/>
      <c r="R26" s="831"/>
      <c r="S26" s="147"/>
    </row>
    <row r="27" spans="1:19" ht="12.75">
      <c r="A27" s="147"/>
      <c r="B27" s="829"/>
      <c r="C27" s="830"/>
      <c r="D27" s="830"/>
      <c r="E27" s="830"/>
      <c r="F27" s="830"/>
      <c r="G27" s="830"/>
      <c r="H27" s="830"/>
      <c r="I27" s="830"/>
      <c r="J27" s="830"/>
      <c r="K27" s="830"/>
      <c r="L27" s="830"/>
      <c r="M27" s="830"/>
      <c r="N27" s="830"/>
      <c r="O27" s="830"/>
      <c r="P27" s="830"/>
      <c r="Q27" s="830"/>
      <c r="R27" s="831"/>
      <c r="S27" s="147"/>
    </row>
    <row r="28" spans="1:19" ht="12.75">
      <c r="A28" s="147"/>
      <c r="B28" s="829"/>
      <c r="C28" s="830"/>
      <c r="D28" s="830"/>
      <c r="E28" s="830"/>
      <c r="F28" s="830"/>
      <c r="G28" s="830"/>
      <c r="H28" s="830"/>
      <c r="I28" s="830"/>
      <c r="J28" s="830"/>
      <c r="K28" s="830"/>
      <c r="L28" s="830"/>
      <c r="M28" s="830"/>
      <c r="N28" s="830"/>
      <c r="O28" s="830"/>
      <c r="P28" s="830"/>
      <c r="Q28" s="830"/>
      <c r="R28" s="831"/>
      <c r="S28" s="147"/>
    </row>
    <row r="29" spans="1:19" ht="12.75">
      <c r="A29" s="147"/>
      <c r="B29" s="829"/>
      <c r="C29" s="830"/>
      <c r="D29" s="830"/>
      <c r="E29" s="830"/>
      <c r="F29" s="830"/>
      <c r="G29" s="830"/>
      <c r="H29" s="830"/>
      <c r="I29" s="830"/>
      <c r="J29" s="830"/>
      <c r="K29" s="830"/>
      <c r="L29" s="830"/>
      <c r="M29" s="830"/>
      <c r="N29" s="830"/>
      <c r="O29" s="830"/>
      <c r="P29" s="830"/>
      <c r="Q29" s="830"/>
      <c r="R29" s="831"/>
      <c r="S29" s="147"/>
    </row>
    <row r="30" spans="1:19" ht="12.75">
      <c r="A30" s="147"/>
      <c r="B30" s="829"/>
      <c r="C30" s="830"/>
      <c r="D30" s="830"/>
      <c r="E30" s="830"/>
      <c r="F30" s="830"/>
      <c r="G30" s="830"/>
      <c r="H30" s="830"/>
      <c r="I30" s="830"/>
      <c r="J30" s="830"/>
      <c r="K30" s="830"/>
      <c r="L30" s="830"/>
      <c r="M30" s="830"/>
      <c r="N30" s="830"/>
      <c r="O30" s="830"/>
      <c r="P30" s="830"/>
      <c r="Q30" s="830"/>
      <c r="R30" s="831"/>
      <c r="S30" s="147"/>
    </row>
    <row r="31" spans="1:19" ht="12.75">
      <c r="A31" s="147"/>
      <c r="B31" s="829"/>
      <c r="C31" s="830"/>
      <c r="D31" s="830"/>
      <c r="E31" s="830"/>
      <c r="F31" s="830"/>
      <c r="G31" s="830"/>
      <c r="H31" s="830"/>
      <c r="I31" s="830"/>
      <c r="J31" s="830"/>
      <c r="K31" s="830"/>
      <c r="L31" s="830"/>
      <c r="M31" s="830"/>
      <c r="N31" s="830"/>
      <c r="O31" s="830"/>
      <c r="P31" s="830"/>
      <c r="Q31" s="830"/>
      <c r="R31" s="831"/>
      <c r="S31" s="147"/>
    </row>
    <row r="32" spans="1:19" ht="12.75">
      <c r="A32" s="147"/>
      <c r="B32" s="829"/>
      <c r="C32" s="830"/>
      <c r="D32" s="830"/>
      <c r="E32" s="830"/>
      <c r="F32" s="830"/>
      <c r="G32" s="830"/>
      <c r="H32" s="830"/>
      <c r="I32" s="830"/>
      <c r="J32" s="830"/>
      <c r="K32" s="830"/>
      <c r="L32" s="830"/>
      <c r="M32" s="830"/>
      <c r="N32" s="830"/>
      <c r="O32" s="830"/>
      <c r="P32" s="830"/>
      <c r="Q32" s="830"/>
      <c r="R32" s="831"/>
      <c r="S32" s="147"/>
    </row>
    <row r="33" spans="1:19" ht="12.75">
      <c r="A33" s="147"/>
      <c r="B33" s="829"/>
      <c r="C33" s="830"/>
      <c r="D33" s="830"/>
      <c r="E33" s="830"/>
      <c r="F33" s="830"/>
      <c r="G33" s="830"/>
      <c r="H33" s="830"/>
      <c r="I33" s="830"/>
      <c r="J33" s="830"/>
      <c r="K33" s="830"/>
      <c r="L33" s="830"/>
      <c r="M33" s="830"/>
      <c r="N33" s="830"/>
      <c r="O33" s="830"/>
      <c r="P33" s="830"/>
      <c r="Q33" s="830"/>
      <c r="R33" s="831"/>
      <c r="S33" s="147"/>
    </row>
    <row r="34" spans="1:19" ht="12.75">
      <c r="A34" s="147"/>
      <c r="B34" s="829"/>
      <c r="C34" s="830"/>
      <c r="D34" s="830"/>
      <c r="E34" s="830"/>
      <c r="F34" s="830"/>
      <c r="G34" s="830"/>
      <c r="H34" s="830"/>
      <c r="I34" s="830"/>
      <c r="J34" s="830"/>
      <c r="K34" s="830"/>
      <c r="L34" s="830"/>
      <c r="M34" s="830"/>
      <c r="N34" s="830"/>
      <c r="O34" s="830"/>
      <c r="P34" s="830"/>
      <c r="Q34" s="830"/>
      <c r="R34" s="831"/>
      <c r="S34" s="147"/>
    </row>
    <row r="35" spans="1:19" ht="12.75">
      <c r="A35" s="147"/>
      <c r="B35" s="829"/>
      <c r="C35" s="830"/>
      <c r="D35" s="830"/>
      <c r="E35" s="830"/>
      <c r="F35" s="830"/>
      <c r="G35" s="830"/>
      <c r="H35" s="830"/>
      <c r="I35" s="830"/>
      <c r="J35" s="830"/>
      <c r="K35" s="830"/>
      <c r="L35" s="830"/>
      <c r="M35" s="830"/>
      <c r="N35" s="830"/>
      <c r="O35" s="830"/>
      <c r="P35" s="830"/>
      <c r="Q35" s="830"/>
      <c r="R35" s="831"/>
      <c r="S35" s="147"/>
    </row>
    <row r="36" spans="1:19" ht="12.75">
      <c r="A36" s="147"/>
      <c r="B36" s="829"/>
      <c r="C36" s="830"/>
      <c r="D36" s="830"/>
      <c r="E36" s="830"/>
      <c r="F36" s="830"/>
      <c r="G36" s="830"/>
      <c r="H36" s="830"/>
      <c r="I36" s="830"/>
      <c r="J36" s="830"/>
      <c r="K36" s="830"/>
      <c r="L36" s="830"/>
      <c r="M36" s="830"/>
      <c r="N36" s="830"/>
      <c r="O36" s="830"/>
      <c r="P36" s="830"/>
      <c r="Q36" s="830"/>
      <c r="R36" s="831"/>
      <c r="S36" s="147"/>
    </row>
    <row r="37" spans="1:19" ht="12.75">
      <c r="A37" s="147"/>
      <c r="B37" s="829"/>
      <c r="C37" s="830"/>
      <c r="D37" s="830"/>
      <c r="E37" s="830"/>
      <c r="F37" s="830"/>
      <c r="G37" s="830"/>
      <c r="H37" s="830"/>
      <c r="I37" s="830"/>
      <c r="J37" s="830"/>
      <c r="K37" s="830"/>
      <c r="L37" s="830"/>
      <c r="M37" s="830"/>
      <c r="N37" s="830"/>
      <c r="O37" s="830"/>
      <c r="P37" s="830"/>
      <c r="Q37" s="830"/>
      <c r="R37" s="831"/>
      <c r="S37" s="147"/>
    </row>
    <row r="38" spans="1:19" ht="12.75">
      <c r="A38" s="147"/>
      <c r="B38" s="829"/>
      <c r="C38" s="830"/>
      <c r="D38" s="830"/>
      <c r="E38" s="830"/>
      <c r="F38" s="830"/>
      <c r="G38" s="830"/>
      <c r="H38" s="830"/>
      <c r="I38" s="830"/>
      <c r="J38" s="830"/>
      <c r="K38" s="830"/>
      <c r="L38" s="830"/>
      <c r="M38" s="830"/>
      <c r="N38" s="830"/>
      <c r="O38" s="830"/>
      <c r="P38" s="830"/>
      <c r="Q38" s="830"/>
      <c r="R38" s="831"/>
      <c r="S38" s="147"/>
    </row>
    <row r="39" spans="1:19" ht="13.5" thickBot="1">
      <c r="A39" s="147"/>
      <c r="B39" s="832"/>
      <c r="C39" s="833"/>
      <c r="D39" s="833"/>
      <c r="E39" s="833"/>
      <c r="F39" s="833"/>
      <c r="G39" s="833"/>
      <c r="H39" s="833"/>
      <c r="I39" s="833"/>
      <c r="J39" s="833"/>
      <c r="K39" s="833"/>
      <c r="L39" s="833"/>
      <c r="M39" s="833"/>
      <c r="N39" s="833"/>
      <c r="O39" s="833"/>
      <c r="P39" s="833"/>
      <c r="Q39" s="833"/>
      <c r="R39" s="834"/>
      <c r="S39" s="147"/>
    </row>
    <row r="40" spans="1:19" ht="12.75">
      <c r="A40" s="147"/>
      <c r="B40" s="147"/>
      <c r="C40" s="147"/>
      <c r="D40" s="147"/>
      <c r="E40" s="147"/>
      <c r="F40" s="147"/>
      <c r="G40" s="147"/>
      <c r="H40" s="147"/>
      <c r="I40" s="147"/>
      <c r="J40" s="147"/>
      <c r="K40" s="147"/>
      <c r="L40" s="147"/>
      <c r="M40" s="147"/>
      <c r="N40" s="147"/>
      <c r="O40" s="147"/>
      <c r="P40" s="147"/>
      <c r="Q40" s="147"/>
      <c r="R40" s="147"/>
      <c r="S40" s="147"/>
    </row>
    <row r="41" spans="1:19" ht="12.75">
      <c r="A41" s="147"/>
      <c r="B41" s="147"/>
      <c r="C41" s="147"/>
      <c r="D41" s="147"/>
      <c r="E41" s="147"/>
      <c r="F41" s="147"/>
      <c r="G41" s="147"/>
      <c r="H41" s="147"/>
      <c r="I41" s="147"/>
      <c r="J41" s="147"/>
      <c r="K41" s="147"/>
      <c r="L41" s="147"/>
      <c r="M41" s="147"/>
      <c r="N41" s="147"/>
      <c r="O41" s="147"/>
      <c r="P41" s="147"/>
      <c r="Q41" s="147"/>
      <c r="R41" s="147"/>
      <c r="S41" s="147"/>
    </row>
    <row r="42" spans="1:19" ht="12.75">
      <c r="A42" s="147"/>
      <c r="B42" s="147"/>
      <c r="C42" s="147"/>
      <c r="D42" s="147"/>
      <c r="E42" s="147"/>
      <c r="F42" s="147"/>
      <c r="G42" s="147"/>
      <c r="H42" s="147"/>
      <c r="I42" s="147"/>
      <c r="J42" s="147"/>
      <c r="K42" s="147"/>
      <c r="L42" s="147"/>
      <c r="M42" s="147"/>
      <c r="N42" s="147"/>
      <c r="O42" s="147"/>
      <c r="P42" s="147"/>
      <c r="Q42" s="147"/>
      <c r="R42" s="147"/>
      <c r="S42" s="147"/>
    </row>
  </sheetData>
  <sheetProtection password="C49E" sheet="1" objects="1" scenarios="1" selectLockedCells="1"/>
  <mergeCells count="4">
    <mergeCell ref="B4:R39"/>
    <mergeCell ref="A1:R1"/>
    <mergeCell ref="G3:M3"/>
    <mergeCell ref="G2:M2"/>
  </mergeCells>
  <printOptions/>
  <pageMargins left="0.7480314960629921" right="0.7480314960629921" top="0.984251968503937" bottom="0.984251968503937" header="0.5118110236220472" footer="0.5118110236220472"/>
  <pageSetup fitToHeight="1" fitToWidth="1" orientation="landscape" paperSize="9" scale="74"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O42"/>
  <sheetViews>
    <sheetView showGridLines="0" showRowColHeaders="0" zoomScalePageLayoutView="0" workbookViewId="0" topLeftCell="A2">
      <selection activeCell="J3" sqref="J3:N3"/>
    </sheetView>
  </sheetViews>
  <sheetFormatPr defaultColWidth="9.140625" defaultRowHeight="12.75"/>
  <cols>
    <col min="1" max="1" width="2.57421875" style="0" customWidth="1"/>
    <col min="3" max="3" width="41.421875" style="0" customWidth="1"/>
    <col min="4" max="4" width="12.28125" style="0" customWidth="1"/>
    <col min="5" max="5" width="3.7109375" style="0" customWidth="1"/>
    <col min="14" max="14" width="11.00390625" style="0" customWidth="1"/>
  </cols>
  <sheetData>
    <row r="1" spans="1:15" ht="12.75">
      <c r="A1" s="485"/>
      <c r="B1" s="837">
        <f>Menu!D1</f>
        <v>0</v>
      </c>
      <c r="C1" s="837"/>
      <c r="D1" s="837"/>
      <c r="E1" s="837"/>
      <c r="F1" s="837"/>
      <c r="G1" s="837"/>
      <c r="H1" s="837"/>
      <c r="I1" s="837"/>
      <c r="J1" s="837"/>
      <c r="K1" s="837"/>
      <c r="L1" s="837"/>
      <c r="M1" s="837"/>
      <c r="N1" s="837"/>
      <c r="O1" s="486"/>
    </row>
    <row r="2" spans="1:15" ht="27">
      <c r="A2" s="487"/>
      <c r="B2" s="229"/>
      <c r="C2" s="488"/>
      <c r="D2" s="824" t="str">
        <f>'Base Data'!B2</f>
        <v>Lions Club Bookkeeping</v>
      </c>
      <c r="E2" s="824"/>
      <c r="F2" s="824"/>
      <c r="G2" s="824"/>
      <c r="H2" s="824"/>
      <c r="I2" s="824"/>
      <c r="J2" s="355"/>
      <c r="K2" s="355"/>
      <c r="L2" s="355"/>
      <c r="M2" s="355"/>
      <c r="N2" s="355"/>
      <c r="O2" s="489"/>
    </row>
    <row r="3" spans="1:15" ht="18" customHeight="1">
      <c r="A3" s="487"/>
      <c r="B3" s="229"/>
      <c r="C3" s="353"/>
      <c r="D3" s="825" t="s">
        <v>21</v>
      </c>
      <c r="E3" s="825"/>
      <c r="F3" s="825"/>
      <c r="G3" s="825"/>
      <c r="H3" s="825"/>
      <c r="I3" s="825"/>
      <c r="J3" s="847" t="s">
        <v>168</v>
      </c>
      <c r="K3" s="756"/>
      <c r="L3" s="756"/>
      <c r="M3" s="756"/>
      <c r="N3" s="756"/>
      <c r="O3" s="490"/>
    </row>
    <row r="4" spans="1:15" ht="13.5" thickBot="1">
      <c r="A4" s="487"/>
      <c r="B4" s="491"/>
      <c r="C4" s="215"/>
      <c r="D4" s="492"/>
      <c r="E4" s="215"/>
      <c r="F4" s="215"/>
      <c r="G4" s="215"/>
      <c r="H4" s="215"/>
      <c r="I4" s="229"/>
      <c r="J4" s="229"/>
      <c r="K4" s="229"/>
      <c r="L4" s="229"/>
      <c r="M4" s="229"/>
      <c r="N4" s="215"/>
      <c r="O4" s="490"/>
    </row>
    <row r="5" spans="1:15" ht="344.25" customHeight="1">
      <c r="A5" s="493"/>
      <c r="B5" s="494"/>
      <c r="C5" s="838" t="s">
        <v>213</v>
      </c>
      <c r="D5" s="839"/>
      <c r="E5" s="839"/>
      <c r="F5" s="839"/>
      <c r="G5" s="839"/>
      <c r="H5" s="839"/>
      <c r="I5" s="839"/>
      <c r="J5" s="839"/>
      <c r="K5" s="839"/>
      <c r="L5" s="839"/>
      <c r="M5" s="839"/>
      <c r="N5" s="840"/>
      <c r="O5" s="490"/>
    </row>
    <row r="6" spans="1:15" ht="12.75">
      <c r="A6" s="493"/>
      <c r="B6" s="495"/>
      <c r="C6" s="841"/>
      <c r="D6" s="842"/>
      <c r="E6" s="842"/>
      <c r="F6" s="842"/>
      <c r="G6" s="842"/>
      <c r="H6" s="842"/>
      <c r="I6" s="842"/>
      <c r="J6" s="842"/>
      <c r="K6" s="842"/>
      <c r="L6" s="842"/>
      <c r="M6" s="842"/>
      <c r="N6" s="843"/>
      <c r="O6" s="490"/>
    </row>
    <row r="7" spans="1:15" ht="12.75">
      <c r="A7" s="493"/>
      <c r="B7" s="496"/>
      <c r="C7" s="841"/>
      <c r="D7" s="842"/>
      <c r="E7" s="842"/>
      <c r="F7" s="842"/>
      <c r="G7" s="842"/>
      <c r="H7" s="842"/>
      <c r="I7" s="842"/>
      <c r="J7" s="842"/>
      <c r="K7" s="842"/>
      <c r="L7" s="842"/>
      <c r="M7" s="842"/>
      <c r="N7" s="843"/>
      <c r="O7" s="490"/>
    </row>
    <row r="8" spans="1:15" ht="13.5" customHeight="1">
      <c r="A8" s="493"/>
      <c r="B8" s="496"/>
      <c r="C8" s="841"/>
      <c r="D8" s="842"/>
      <c r="E8" s="842"/>
      <c r="F8" s="842"/>
      <c r="G8" s="842"/>
      <c r="H8" s="842"/>
      <c r="I8" s="842"/>
      <c r="J8" s="842"/>
      <c r="K8" s="842"/>
      <c r="L8" s="842"/>
      <c r="M8" s="842"/>
      <c r="N8" s="843"/>
      <c r="O8" s="490"/>
    </row>
    <row r="9" spans="1:15" ht="12.75">
      <c r="A9" s="493"/>
      <c r="B9" s="496"/>
      <c r="C9" s="841"/>
      <c r="D9" s="842"/>
      <c r="E9" s="842"/>
      <c r="F9" s="842"/>
      <c r="G9" s="842"/>
      <c r="H9" s="842"/>
      <c r="I9" s="842"/>
      <c r="J9" s="842"/>
      <c r="K9" s="842"/>
      <c r="L9" s="842"/>
      <c r="M9" s="842"/>
      <c r="N9" s="843"/>
      <c r="O9" s="490"/>
    </row>
    <row r="10" spans="1:15" ht="12.75">
      <c r="A10" s="493"/>
      <c r="B10" s="496"/>
      <c r="C10" s="841"/>
      <c r="D10" s="842"/>
      <c r="E10" s="842"/>
      <c r="F10" s="842"/>
      <c r="G10" s="842"/>
      <c r="H10" s="842"/>
      <c r="I10" s="842"/>
      <c r="J10" s="842"/>
      <c r="K10" s="842"/>
      <c r="L10" s="842"/>
      <c r="M10" s="842"/>
      <c r="N10" s="843"/>
      <c r="O10" s="490"/>
    </row>
    <row r="11" spans="1:15" ht="12.75">
      <c r="A11" s="493"/>
      <c r="B11" s="496"/>
      <c r="C11" s="841"/>
      <c r="D11" s="842"/>
      <c r="E11" s="842"/>
      <c r="F11" s="842"/>
      <c r="G11" s="842"/>
      <c r="H11" s="842"/>
      <c r="I11" s="842"/>
      <c r="J11" s="842"/>
      <c r="K11" s="842"/>
      <c r="L11" s="842"/>
      <c r="M11" s="842"/>
      <c r="N11" s="843"/>
      <c r="O11" s="490"/>
    </row>
    <row r="12" spans="1:15" ht="12.75">
      <c r="A12" s="497"/>
      <c r="B12" s="496"/>
      <c r="C12" s="841"/>
      <c r="D12" s="842"/>
      <c r="E12" s="842"/>
      <c r="F12" s="842"/>
      <c r="G12" s="842"/>
      <c r="H12" s="842"/>
      <c r="I12" s="842"/>
      <c r="J12" s="842"/>
      <c r="K12" s="842"/>
      <c r="L12" s="842"/>
      <c r="M12" s="842"/>
      <c r="N12" s="843"/>
      <c r="O12" s="490"/>
    </row>
    <row r="13" spans="1:15" ht="13.5" thickBot="1">
      <c r="A13" s="497"/>
      <c r="B13" s="498"/>
      <c r="C13" s="844"/>
      <c r="D13" s="845"/>
      <c r="E13" s="845"/>
      <c r="F13" s="845"/>
      <c r="G13" s="845"/>
      <c r="H13" s="845"/>
      <c r="I13" s="845"/>
      <c r="J13" s="845"/>
      <c r="K13" s="845"/>
      <c r="L13" s="845"/>
      <c r="M13" s="845"/>
      <c r="N13" s="846"/>
      <c r="O13" s="490"/>
    </row>
    <row r="14" spans="1:15" ht="12.75">
      <c r="A14" s="499"/>
      <c r="B14" s="500"/>
      <c r="C14" s="504"/>
      <c r="D14" s="504"/>
      <c r="E14" s="504"/>
      <c r="F14" s="504"/>
      <c r="G14" s="504"/>
      <c r="H14" s="504"/>
      <c r="I14" s="504"/>
      <c r="J14" s="504"/>
      <c r="K14" s="504"/>
      <c r="L14" s="504"/>
      <c r="M14" s="504"/>
      <c r="N14" s="504"/>
      <c r="O14" s="490"/>
    </row>
    <row r="15" spans="1:15" ht="13.5" thickBot="1">
      <c r="A15" s="501"/>
      <c r="B15" s="502"/>
      <c r="C15" s="505"/>
      <c r="D15" s="505"/>
      <c r="E15" s="505"/>
      <c r="F15" s="505"/>
      <c r="G15" s="505"/>
      <c r="H15" s="505"/>
      <c r="I15" s="505"/>
      <c r="J15" s="505"/>
      <c r="K15" s="505"/>
      <c r="L15" s="505"/>
      <c r="M15" s="505"/>
      <c r="N15" s="505"/>
      <c r="O15" s="503"/>
    </row>
    <row r="16" spans="1:15" ht="12.75">
      <c r="A16" s="190"/>
      <c r="B16" s="191"/>
      <c r="C16" s="194"/>
      <c r="D16" s="194"/>
      <c r="E16" s="194"/>
      <c r="F16" s="194"/>
      <c r="G16" s="194"/>
      <c r="H16" s="194"/>
      <c r="I16" s="194"/>
      <c r="J16" s="194"/>
      <c r="K16" s="194"/>
      <c r="L16" s="194"/>
      <c r="M16" s="194"/>
      <c r="N16" s="195"/>
      <c r="O16" s="11"/>
    </row>
    <row r="17" spans="1:15" ht="12.75">
      <c r="A17" s="190"/>
      <c r="B17" s="192"/>
      <c r="C17" s="194"/>
      <c r="D17" s="194"/>
      <c r="E17" s="194"/>
      <c r="F17" s="194"/>
      <c r="G17" s="194"/>
      <c r="H17" s="194"/>
      <c r="I17" s="194"/>
      <c r="J17" s="194"/>
      <c r="K17" s="194"/>
      <c r="L17" s="194"/>
      <c r="M17" s="194"/>
      <c r="N17" s="195"/>
      <c r="O17" s="11"/>
    </row>
    <row r="18" spans="1:15" ht="12.75">
      <c r="A18" s="190"/>
      <c r="B18" s="193"/>
      <c r="C18" s="194"/>
      <c r="D18" s="194"/>
      <c r="E18" s="194"/>
      <c r="F18" s="194"/>
      <c r="G18" s="194"/>
      <c r="H18" s="194"/>
      <c r="I18" s="194"/>
      <c r="J18" s="194"/>
      <c r="K18" s="194"/>
      <c r="L18" s="194"/>
      <c r="M18" s="194"/>
      <c r="N18" s="195"/>
      <c r="O18" s="11"/>
    </row>
    <row r="19" spans="1:15" ht="12.75">
      <c r="A19" s="189"/>
      <c r="B19" s="189"/>
      <c r="C19" s="194"/>
      <c r="D19" s="194"/>
      <c r="E19" s="194"/>
      <c r="F19" s="194"/>
      <c r="G19" s="194"/>
      <c r="H19" s="194"/>
      <c r="I19" s="194"/>
      <c r="J19" s="194"/>
      <c r="K19" s="194"/>
      <c r="L19" s="194"/>
      <c r="M19" s="194"/>
      <c r="N19" s="195"/>
      <c r="O19" s="11"/>
    </row>
    <row r="20" spans="1:15" ht="12.75">
      <c r="A20" s="189"/>
      <c r="B20" s="37"/>
      <c r="C20" s="194"/>
      <c r="D20" s="194"/>
      <c r="E20" s="194"/>
      <c r="F20" s="194"/>
      <c r="G20" s="194"/>
      <c r="H20" s="194"/>
      <c r="I20" s="194"/>
      <c r="J20" s="194"/>
      <c r="K20" s="194"/>
      <c r="L20" s="194"/>
      <c r="M20" s="194"/>
      <c r="N20" s="195"/>
      <c r="O20" s="11"/>
    </row>
    <row r="21" spans="1:15" ht="12.75">
      <c r="A21" s="189"/>
      <c r="B21" s="37"/>
      <c r="C21" s="194"/>
      <c r="D21" s="194"/>
      <c r="E21" s="194"/>
      <c r="F21" s="194"/>
      <c r="G21" s="194"/>
      <c r="H21" s="194"/>
      <c r="I21" s="194"/>
      <c r="J21" s="194"/>
      <c r="K21" s="194"/>
      <c r="L21" s="194"/>
      <c r="M21" s="194"/>
      <c r="N21" s="195"/>
      <c r="O21" s="11"/>
    </row>
    <row r="22" spans="1:15" ht="12.75">
      <c r="A22" s="189"/>
      <c r="B22" s="37"/>
      <c r="C22" s="194"/>
      <c r="D22" s="194"/>
      <c r="E22" s="194"/>
      <c r="F22" s="194"/>
      <c r="G22" s="194"/>
      <c r="H22" s="194"/>
      <c r="I22" s="194"/>
      <c r="J22" s="194"/>
      <c r="K22" s="194"/>
      <c r="L22" s="194"/>
      <c r="M22" s="194"/>
      <c r="N22" s="195"/>
      <c r="O22" s="11"/>
    </row>
    <row r="23" spans="1:15" ht="12.75">
      <c r="A23" s="189"/>
      <c r="B23" s="37"/>
      <c r="C23" s="194"/>
      <c r="D23" s="194"/>
      <c r="E23" s="194"/>
      <c r="F23" s="194"/>
      <c r="G23" s="194"/>
      <c r="H23" s="194"/>
      <c r="I23" s="194"/>
      <c r="J23" s="194"/>
      <c r="K23" s="194"/>
      <c r="L23" s="194"/>
      <c r="M23" s="194"/>
      <c r="N23" s="195"/>
      <c r="O23" s="11"/>
    </row>
    <row r="24" spans="1:15" ht="12.75">
      <c r="A24" s="189"/>
      <c r="B24" s="37"/>
      <c r="C24" s="194"/>
      <c r="D24" s="194"/>
      <c r="E24" s="194"/>
      <c r="F24" s="194"/>
      <c r="G24" s="194"/>
      <c r="H24" s="194"/>
      <c r="I24" s="194"/>
      <c r="J24" s="194"/>
      <c r="K24" s="194"/>
      <c r="L24" s="194"/>
      <c r="M24" s="194"/>
      <c r="N24" s="195"/>
      <c r="O24" s="11"/>
    </row>
    <row r="25" spans="1:15" ht="12.75">
      <c r="A25" s="189"/>
      <c r="B25" s="37"/>
      <c r="C25" s="194"/>
      <c r="D25" s="194"/>
      <c r="E25" s="194"/>
      <c r="F25" s="194"/>
      <c r="G25" s="194"/>
      <c r="H25" s="194"/>
      <c r="I25" s="194"/>
      <c r="J25" s="194"/>
      <c r="K25" s="194"/>
      <c r="L25" s="194"/>
      <c r="M25" s="194"/>
      <c r="N25" s="195"/>
      <c r="O25" s="11"/>
    </row>
    <row r="26" spans="1:15" ht="12.75">
      <c r="A26" s="189"/>
      <c r="B26" s="37"/>
      <c r="C26" s="194"/>
      <c r="D26" s="194"/>
      <c r="E26" s="194"/>
      <c r="F26" s="194"/>
      <c r="G26" s="194"/>
      <c r="H26" s="194"/>
      <c r="I26" s="194"/>
      <c r="J26" s="194"/>
      <c r="K26" s="194"/>
      <c r="L26" s="194"/>
      <c r="M26" s="194"/>
      <c r="N26" s="195"/>
      <c r="O26" s="11"/>
    </row>
    <row r="27" spans="1:15" ht="12.75">
      <c r="A27" s="189"/>
      <c r="B27" s="37"/>
      <c r="C27" s="194"/>
      <c r="D27" s="194"/>
      <c r="E27" s="194"/>
      <c r="F27" s="194"/>
      <c r="G27" s="194"/>
      <c r="H27" s="194"/>
      <c r="I27" s="194"/>
      <c r="J27" s="194"/>
      <c r="K27" s="194"/>
      <c r="L27" s="194"/>
      <c r="M27" s="194"/>
      <c r="N27" s="195"/>
      <c r="O27" s="11"/>
    </row>
    <row r="28" spans="1:15" ht="12.75">
      <c r="A28" s="189"/>
      <c r="B28" s="37"/>
      <c r="C28" s="194"/>
      <c r="D28" s="194"/>
      <c r="E28" s="194"/>
      <c r="F28" s="194"/>
      <c r="G28" s="194"/>
      <c r="H28" s="194"/>
      <c r="I28" s="194"/>
      <c r="J28" s="194"/>
      <c r="K28" s="194"/>
      <c r="L28" s="194"/>
      <c r="M28" s="194"/>
      <c r="N28" s="195"/>
      <c r="O28" s="11"/>
    </row>
    <row r="29" spans="1:15" ht="12.75">
      <c r="A29" s="189"/>
      <c r="B29" s="37"/>
      <c r="C29" s="194"/>
      <c r="D29" s="194"/>
      <c r="E29" s="194"/>
      <c r="F29" s="194"/>
      <c r="G29" s="194"/>
      <c r="H29" s="194"/>
      <c r="I29" s="194"/>
      <c r="J29" s="194"/>
      <c r="K29" s="194"/>
      <c r="L29" s="194"/>
      <c r="M29" s="194"/>
      <c r="N29" s="195"/>
      <c r="O29" s="11"/>
    </row>
    <row r="30" spans="1:15" ht="12.75">
      <c r="A30" s="189"/>
      <c r="B30" s="37"/>
      <c r="C30" s="194"/>
      <c r="D30" s="194"/>
      <c r="E30" s="194"/>
      <c r="F30" s="194"/>
      <c r="G30" s="194"/>
      <c r="H30" s="194"/>
      <c r="I30" s="194"/>
      <c r="J30" s="194"/>
      <c r="K30" s="194"/>
      <c r="L30" s="194"/>
      <c r="M30" s="194"/>
      <c r="N30" s="195"/>
      <c r="O30" s="11"/>
    </row>
    <row r="31" spans="1:15" ht="12.75">
      <c r="A31" s="189"/>
      <c r="B31" s="37"/>
      <c r="C31" s="194"/>
      <c r="D31" s="194"/>
      <c r="E31" s="194"/>
      <c r="F31" s="194"/>
      <c r="G31" s="194"/>
      <c r="H31" s="194"/>
      <c r="I31" s="194"/>
      <c r="J31" s="194"/>
      <c r="K31" s="194"/>
      <c r="L31" s="194"/>
      <c r="M31" s="194"/>
      <c r="N31" s="195"/>
      <c r="O31" s="11"/>
    </row>
    <row r="32" spans="1:15" ht="12.75">
      <c r="A32" s="189"/>
      <c r="B32" s="37"/>
      <c r="C32" s="194"/>
      <c r="D32" s="194"/>
      <c r="E32" s="194"/>
      <c r="F32" s="194"/>
      <c r="G32" s="194"/>
      <c r="H32" s="194"/>
      <c r="I32" s="194"/>
      <c r="J32" s="194"/>
      <c r="K32" s="194"/>
      <c r="L32" s="194"/>
      <c r="M32" s="194"/>
      <c r="N32" s="195"/>
      <c r="O32" s="11"/>
    </row>
    <row r="33" spans="1:15" ht="12.75">
      <c r="A33" s="189"/>
      <c r="B33" s="37"/>
      <c r="N33" s="11"/>
      <c r="O33" s="11"/>
    </row>
    <row r="34" spans="1:15" ht="12.75">
      <c r="A34" s="189"/>
      <c r="B34" s="37"/>
      <c r="N34" s="11"/>
      <c r="O34" s="11"/>
    </row>
    <row r="35" spans="1:2" ht="12.75">
      <c r="A35" s="189"/>
      <c r="B35" s="37"/>
    </row>
    <row r="36" spans="1:14" ht="12.75">
      <c r="A36" s="189"/>
      <c r="B36" s="37"/>
      <c r="C36" s="37"/>
      <c r="D36" s="188"/>
      <c r="F36" s="186"/>
      <c r="G36" s="186"/>
      <c r="H36" s="186"/>
      <c r="I36" s="186"/>
      <c r="J36" s="186"/>
      <c r="K36" s="186"/>
      <c r="L36" s="186"/>
      <c r="M36" s="186"/>
      <c r="N36" s="186"/>
    </row>
    <row r="37" spans="1:14" ht="12.75">
      <c r="A37" s="189"/>
      <c r="B37" s="37"/>
      <c r="C37" s="37"/>
      <c r="D37" s="188"/>
      <c r="F37" s="186"/>
      <c r="G37" s="186"/>
      <c r="H37" s="186"/>
      <c r="I37" s="186"/>
      <c r="J37" s="186"/>
      <c r="K37" s="186"/>
      <c r="L37" s="186"/>
      <c r="M37" s="186"/>
      <c r="N37" s="186"/>
    </row>
    <row r="38" spans="1:4" ht="12.75">
      <c r="A38" s="189"/>
      <c r="B38" s="37"/>
      <c r="C38" s="37"/>
      <c r="D38" s="188"/>
    </row>
    <row r="39" spans="1:4" ht="12.75">
      <c r="A39" s="189"/>
      <c r="B39" s="37"/>
      <c r="C39" s="37"/>
      <c r="D39" s="188"/>
    </row>
    <row r="40" spans="1:4" ht="12.75">
      <c r="A40" s="189"/>
      <c r="B40" s="37"/>
      <c r="C40" s="37"/>
      <c r="D40" s="188"/>
    </row>
    <row r="41" spans="1:4" ht="12.75">
      <c r="A41" s="37"/>
      <c r="B41" s="37"/>
      <c r="C41" s="37"/>
      <c r="D41" s="37"/>
    </row>
    <row r="42" spans="1:4" ht="12.75">
      <c r="A42" s="37"/>
      <c r="B42" s="37"/>
      <c r="C42" s="37"/>
      <c r="D42" s="37"/>
    </row>
  </sheetData>
  <sheetProtection password="C49E" sheet="1" objects="1" scenarios="1" selectLockedCells="1"/>
  <mergeCells count="5">
    <mergeCell ref="B1:N1"/>
    <mergeCell ref="C5:N13"/>
    <mergeCell ref="J3:N3"/>
    <mergeCell ref="D2:I2"/>
    <mergeCell ref="D3:I3"/>
  </mergeCells>
  <hyperlinks>
    <hyperlink ref="J3" location="'Base Data'!A1" display="Click here to return to the Base Data Setup Page"/>
    <hyperlink ref="J3:N3" location="'Base Data'!C6" display="Click here to return to the Base Data Setup Page"/>
  </hyperlinks>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P63"/>
  <sheetViews>
    <sheetView showGridLines="0" showRowColHeaders="0" showZeros="0" zoomScale="75" zoomScaleNormal="75" zoomScalePageLayoutView="0" workbookViewId="0" topLeftCell="A1">
      <selection activeCell="D6" sqref="D6"/>
    </sheetView>
  </sheetViews>
  <sheetFormatPr defaultColWidth="9.140625" defaultRowHeight="12.75"/>
  <cols>
    <col min="1" max="1" width="9.140625" style="22" customWidth="1"/>
    <col min="2" max="2" width="22.00390625" style="22" customWidth="1"/>
    <col min="3" max="16384" width="9.140625" style="22" customWidth="1"/>
  </cols>
  <sheetData>
    <row r="1" spans="1:16" ht="12" thickTop="1">
      <c r="A1" s="467"/>
      <c r="B1" s="468"/>
      <c r="C1" s="468"/>
      <c r="D1" s="468"/>
      <c r="E1" s="468"/>
      <c r="F1" s="468"/>
      <c r="G1" s="468"/>
      <c r="H1" s="468">
        <f>Menu!D1</f>
        <v>0</v>
      </c>
      <c r="I1" s="468"/>
      <c r="J1" s="468"/>
      <c r="K1" s="468"/>
      <c r="L1" s="468"/>
      <c r="M1" s="468"/>
      <c r="N1" s="468"/>
      <c r="O1" s="468"/>
      <c r="P1" s="469"/>
    </row>
    <row r="2" spans="1:16" ht="12.75">
      <c r="A2" s="471"/>
      <c r="B2" s="460"/>
      <c r="C2" s="453"/>
      <c r="D2" s="453"/>
      <c r="E2" s="453"/>
      <c r="F2" s="453"/>
      <c r="G2" s="453"/>
      <c r="H2" s="453"/>
      <c r="I2" s="453"/>
      <c r="J2" s="453"/>
      <c r="K2" s="453"/>
      <c r="L2" s="453"/>
      <c r="M2" s="453"/>
      <c r="N2" s="453"/>
      <c r="O2" s="453"/>
      <c r="P2" s="470"/>
    </row>
    <row r="3" spans="1:16" ht="18">
      <c r="A3" s="471"/>
      <c r="B3" s="848">
        <f>'Base Data'!C6</f>
        <v>0</v>
      </c>
      <c r="C3" s="848"/>
      <c r="D3" s="848"/>
      <c r="E3" s="848"/>
      <c r="F3" s="848"/>
      <c r="G3" s="848"/>
      <c r="H3" s="848"/>
      <c r="I3" s="848"/>
      <c r="J3" s="848"/>
      <c r="K3" s="848"/>
      <c r="L3" s="848"/>
      <c r="M3" s="848"/>
      <c r="N3" s="848"/>
      <c r="O3" s="848"/>
      <c r="P3" s="470"/>
    </row>
    <row r="4" spans="1:16" ht="18">
      <c r="A4" s="471"/>
      <c r="B4" s="466"/>
      <c r="C4" s="460"/>
      <c r="D4" s="460"/>
      <c r="E4" s="461"/>
      <c r="F4" s="461"/>
      <c r="G4" s="462" t="s">
        <v>155</v>
      </c>
      <c r="H4" s="851" t="str">
        <f>'Base Data'!C7&amp;"/"&amp;'Base Data'!D7</f>
        <v>2010/2011</v>
      </c>
      <c r="I4" s="851"/>
      <c r="J4" s="604" t="str">
        <f>'Base Data'!C9&amp;" ACCOUNT"</f>
        <v> ACCOUNT</v>
      </c>
      <c r="K4" s="604"/>
      <c r="L4" s="602"/>
      <c r="M4" s="603"/>
      <c r="N4" s="603"/>
      <c r="O4" s="603"/>
      <c r="P4" s="470"/>
    </row>
    <row r="5" spans="1:16" ht="12" thickBot="1">
      <c r="A5" s="471"/>
      <c r="B5" s="448"/>
      <c r="C5" s="448"/>
      <c r="D5" s="448"/>
      <c r="E5" s="448"/>
      <c r="F5" s="448"/>
      <c r="G5" s="448"/>
      <c r="H5" s="448"/>
      <c r="I5" s="448"/>
      <c r="J5" s="448"/>
      <c r="K5" s="448"/>
      <c r="L5" s="448"/>
      <c r="M5" s="448"/>
      <c r="N5" s="448"/>
      <c r="O5" s="448"/>
      <c r="P5" s="470"/>
    </row>
    <row r="6" spans="1:16" ht="12.75">
      <c r="A6" s="483"/>
      <c r="B6" s="463" t="s">
        <v>42</v>
      </c>
      <c r="C6" s="459" t="s">
        <v>109</v>
      </c>
      <c r="D6" s="464" t="s">
        <v>91</v>
      </c>
      <c r="E6" s="464" t="s">
        <v>92</v>
      </c>
      <c r="F6" s="464" t="s">
        <v>93</v>
      </c>
      <c r="G6" s="464" t="s">
        <v>94</v>
      </c>
      <c r="H6" s="464" t="s">
        <v>95</v>
      </c>
      <c r="I6" s="464" t="s">
        <v>96</v>
      </c>
      <c r="J6" s="464" t="s">
        <v>97</v>
      </c>
      <c r="K6" s="464" t="s">
        <v>98</v>
      </c>
      <c r="L6" s="464" t="s">
        <v>99</v>
      </c>
      <c r="M6" s="464" t="s">
        <v>100</v>
      </c>
      <c r="N6" s="464" t="s">
        <v>101</v>
      </c>
      <c r="O6" s="465" t="s">
        <v>102</v>
      </c>
      <c r="P6" s="470"/>
    </row>
    <row r="7" spans="1:16" ht="11.25">
      <c r="A7" s="483"/>
      <c r="B7" s="23"/>
      <c r="C7" s="452">
        <f aca="true" t="shared" si="0" ref="C7:C26">SUM(D7:O7)</f>
        <v>0</v>
      </c>
      <c r="D7" s="27"/>
      <c r="E7" s="27"/>
      <c r="F7" s="27"/>
      <c r="G7" s="27"/>
      <c r="H7" s="27"/>
      <c r="I7" s="27"/>
      <c r="J7" s="27"/>
      <c r="K7" s="27"/>
      <c r="L7" s="27"/>
      <c r="M7" s="27"/>
      <c r="N7" s="27"/>
      <c r="O7" s="28"/>
      <c r="P7" s="470"/>
    </row>
    <row r="8" spans="1:16" ht="11.25">
      <c r="A8" s="483"/>
      <c r="B8" s="23"/>
      <c r="C8" s="452">
        <f t="shared" si="0"/>
        <v>0</v>
      </c>
      <c r="D8" s="27"/>
      <c r="E8" s="27"/>
      <c r="F8" s="27"/>
      <c r="G8" s="27"/>
      <c r="H8" s="27"/>
      <c r="I8" s="27"/>
      <c r="J8" s="27"/>
      <c r="K8" s="27"/>
      <c r="L8" s="27"/>
      <c r="M8" s="27"/>
      <c r="N8" s="27"/>
      <c r="O8" s="28"/>
      <c r="P8" s="470"/>
    </row>
    <row r="9" spans="1:16" ht="11.25">
      <c r="A9" s="483"/>
      <c r="B9" s="23"/>
      <c r="C9" s="452">
        <f t="shared" si="0"/>
        <v>0</v>
      </c>
      <c r="D9" s="27"/>
      <c r="E9" s="27"/>
      <c r="F9" s="27"/>
      <c r="G9" s="27"/>
      <c r="H9" s="27"/>
      <c r="I9" s="27"/>
      <c r="J9" s="27"/>
      <c r="K9" s="27"/>
      <c r="L9" s="27"/>
      <c r="M9" s="27"/>
      <c r="N9" s="27"/>
      <c r="O9" s="28"/>
      <c r="P9" s="470"/>
    </row>
    <row r="10" spans="1:16" ht="11.25">
      <c r="A10" s="483"/>
      <c r="B10" s="23"/>
      <c r="C10" s="452">
        <f t="shared" si="0"/>
        <v>0</v>
      </c>
      <c r="D10" s="27"/>
      <c r="E10" s="27"/>
      <c r="F10" s="27"/>
      <c r="G10" s="27"/>
      <c r="H10" s="27"/>
      <c r="I10" s="27"/>
      <c r="J10" s="27"/>
      <c r="K10" s="27"/>
      <c r="L10" s="27"/>
      <c r="M10" s="27"/>
      <c r="N10" s="27"/>
      <c r="O10" s="28"/>
      <c r="P10" s="470"/>
    </row>
    <row r="11" spans="1:16" ht="11.25">
      <c r="A11" s="483"/>
      <c r="B11" s="23"/>
      <c r="C11" s="452">
        <f t="shared" si="0"/>
        <v>0</v>
      </c>
      <c r="D11" s="27"/>
      <c r="E11" s="27"/>
      <c r="F11" s="27"/>
      <c r="G11" s="27"/>
      <c r="H11" s="27"/>
      <c r="I11" s="27"/>
      <c r="J11" s="27"/>
      <c r="K11" s="27"/>
      <c r="L11" s="27"/>
      <c r="M11" s="27"/>
      <c r="N11" s="27"/>
      <c r="O11" s="28"/>
      <c r="P11" s="470"/>
    </row>
    <row r="12" spans="1:16" ht="11.25">
      <c r="A12" s="483"/>
      <c r="B12" s="23"/>
      <c r="C12" s="452">
        <f t="shared" si="0"/>
        <v>0</v>
      </c>
      <c r="D12" s="27"/>
      <c r="E12" s="27"/>
      <c r="F12" s="27"/>
      <c r="G12" s="27"/>
      <c r="H12" s="27"/>
      <c r="I12" s="27"/>
      <c r="J12" s="27"/>
      <c r="K12" s="27"/>
      <c r="L12" s="27"/>
      <c r="M12" s="27"/>
      <c r="N12" s="27"/>
      <c r="O12" s="28"/>
      <c r="P12" s="470"/>
    </row>
    <row r="13" spans="1:16" ht="11.25">
      <c r="A13" s="483"/>
      <c r="B13" s="23"/>
      <c r="C13" s="452">
        <f t="shared" si="0"/>
        <v>0</v>
      </c>
      <c r="D13" s="27"/>
      <c r="E13" s="27"/>
      <c r="F13" s="27"/>
      <c r="G13" s="27"/>
      <c r="H13" s="27"/>
      <c r="I13" s="27"/>
      <c r="J13" s="27"/>
      <c r="K13" s="27"/>
      <c r="L13" s="27"/>
      <c r="M13" s="27"/>
      <c r="N13" s="27"/>
      <c r="O13" s="28"/>
      <c r="P13" s="470"/>
    </row>
    <row r="14" spans="1:16" ht="11.25">
      <c r="A14" s="483"/>
      <c r="B14" s="23"/>
      <c r="C14" s="452">
        <f t="shared" si="0"/>
        <v>0</v>
      </c>
      <c r="D14" s="27"/>
      <c r="E14" s="27"/>
      <c r="F14" s="27"/>
      <c r="G14" s="27"/>
      <c r="H14" s="27"/>
      <c r="I14" s="27"/>
      <c r="J14" s="27"/>
      <c r="K14" s="27"/>
      <c r="L14" s="27"/>
      <c r="M14" s="27"/>
      <c r="N14" s="27"/>
      <c r="O14" s="28"/>
      <c r="P14" s="470"/>
    </row>
    <row r="15" spans="1:16" ht="11.25">
      <c r="A15" s="483"/>
      <c r="B15" s="23"/>
      <c r="C15" s="452">
        <f t="shared" si="0"/>
        <v>0</v>
      </c>
      <c r="D15" s="27"/>
      <c r="E15" s="27"/>
      <c r="F15" s="27"/>
      <c r="G15" s="27"/>
      <c r="H15" s="27"/>
      <c r="I15" s="27"/>
      <c r="J15" s="27"/>
      <c r="K15" s="27"/>
      <c r="L15" s="27"/>
      <c r="M15" s="27"/>
      <c r="N15" s="27"/>
      <c r="O15" s="28"/>
      <c r="P15" s="470"/>
    </row>
    <row r="16" spans="1:16" ht="11.25">
      <c r="A16" s="483"/>
      <c r="B16" s="23"/>
      <c r="C16" s="452">
        <f t="shared" si="0"/>
        <v>0</v>
      </c>
      <c r="D16" s="27"/>
      <c r="E16" s="27"/>
      <c r="F16" s="27"/>
      <c r="G16" s="27"/>
      <c r="H16" s="27"/>
      <c r="I16" s="27"/>
      <c r="J16" s="27"/>
      <c r="K16" s="27"/>
      <c r="L16" s="27"/>
      <c r="M16" s="27"/>
      <c r="N16" s="27"/>
      <c r="O16" s="28"/>
      <c r="P16" s="470"/>
    </row>
    <row r="17" spans="1:16" ht="11.25">
      <c r="A17" s="483"/>
      <c r="B17" s="23"/>
      <c r="C17" s="452">
        <f t="shared" si="0"/>
        <v>0</v>
      </c>
      <c r="D17" s="27"/>
      <c r="E17" s="27"/>
      <c r="F17" s="27"/>
      <c r="G17" s="27"/>
      <c r="H17" s="27"/>
      <c r="I17" s="27"/>
      <c r="J17" s="27"/>
      <c r="K17" s="27"/>
      <c r="L17" s="27"/>
      <c r="M17" s="27"/>
      <c r="N17" s="27"/>
      <c r="O17" s="28"/>
      <c r="P17" s="470"/>
    </row>
    <row r="18" spans="1:16" ht="11.25">
      <c r="A18" s="483"/>
      <c r="B18" s="23"/>
      <c r="C18" s="452">
        <f t="shared" si="0"/>
        <v>0</v>
      </c>
      <c r="D18" s="27"/>
      <c r="E18" s="27"/>
      <c r="F18" s="27"/>
      <c r="G18" s="27"/>
      <c r="H18" s="27"/>
      <c r="I18" s="27"/>
      <c r="J18" s="27"/>
      <c r="K18" s="27"/>
      <c r="L18" s="27"/>
      <c r="M18" s="27"/>
      <c r="N18" s="27"/>
      <c r="O18" s="28"/>
      <c r="P18" s="470"/>
    </row>
    <row r="19" spans="1:16" ht="11.25">
      <c r="A19" s="483"/>
      <c r="B19" s="23"/>
      <c r="C19" s="452">
        <f t="shared" si="0"/>
        <v>0</v>
      </c>
      <c r="D19" s="27"/>
      <c r="E19" s="27"/>
      <c r="F19" s="27"/>
      <c r="G19" s="27"/>
      <c r="H19" s="27"/>
      <c r="I19" s="27"/>
      <c r="J19" s="27"/>
      <c r="K19" s="27"/>
      <c r="L19" s="27"/>
      <c r="M19" s="27"/>
      <c r="N19" s="27"/>
      <c r="O19" s="28"/>
      <c r="P19" s="470"/>
    </row>
    <row r="20" spans="1:16" ht="11.25">
      <c r="A20" s="483"/>
      <c r="B20" s="23"/>
      <c r="C20" s="452">
        <f t="shared" si="0"/>
        <v>0</v>
      </c>
      <c r="D20" s="27"/>
      <c r="E20" s="27"/>
      <c r="F20" s="27"/>
      <c r="G20" s="27"/>
      <c r="H20" s="27"/>
      <c r="I20" s="27"/>
      <c r="J20" s="27"/>
      <c r="K20" s="27"/>
      <c r="L20" s="27"/>
      <c r="M20" s="27"/>
      <c r="N20" s="27"/>
      <c r="O20" s="28"/>
      <c r="P20" s="470"/>
    </row>
    <row r="21" spans="1:16" ht="11.25">
      <c r="A21" s="483"/>
      <c r="B21" s="23"/>
      <c r="C21" s="452">
        <f t="shared" si="0"/>
        <v>0</v>
      </c>
      <c r="D21" s="27"/>
      <c r="E21" s="27"/>
      <c r="F21" s="27"/>
      <c r="G21" s="27"/>
      <c r="H21" s="27"/>
      <c r="I21" s="27"/>
      <c r="J21" s="27"/>
      <c r="K21" s="27"/>
      <c r="L21" s="27"/>
      <c r="M21" s="27"/>
      <c r="N21" s="27"/>
      <c r="O21" s="28"/>
      <c r="P21" s="470"/>
    </row>
    <row r="22" spans="1:16" ht="11.25">
      <c r="A22" s="483"/>
      <c r="B22" s="23"/>
      <c r="C22" s="452">
        <f t="shared" si="0"/>
        <v>0</v>
      </c>
      <c r="D22" s="27"/>
      <c r="E22" s="27"/>
      <c r="F22" s="27"/>
      <c r="G22" s="27"/>
      <c r="H22" s="27"/>
      <c r="I22" s="27"/>
      <c r="J22" s="27"/>
      <c r="K22" s="27"/>
      <c r="L22" s="27"/>
      <c r="M22" s="27"/>
      <c r="N22" s="27"/>
      <c r="O22" s="28"/>
      <c r="P22" s="470"/>
    </row>
    <row r="23" spans="1:16" ht="11.25">
      <c r="A23" s="483"/>
      <c r="B23" s="23"/>
      <c r="C23" s="452">
        <f t="shared" si="0"/>
        <v>0</v>
      </c>
      <c r="D23" s="27"/>
      <c r="E23" s="27"/>
      <c r="F23" s="27"/>
      <c r="G23" s="27"/>
      <c r="H23" s="27"/>
      <c r="I23" s="27"/>
      <c r="J23" s="27"/>
      <c r="K23" s="27"/>
      <c r="L23" s="27"/>
      <c r="M23" s="27"/>
      <c r="N23" s="27"/>
      <c r="O23" s="28"/>
      <c r="P23" s="470"/>
    </row>
    <row r="24" spans="1:16" ht="11.25">
      <c r="A24" s="483"/>
      <c r="B24" s="23"/>
      <c r="C24" s="452">
        <f t="shared" si="0"/>
        <v>0</v>
      </c>
      <c r="D24" s="27"/>
      <c r="E24" s="27"/>
      <c r="F24" s="27"/>
      <c r="G24" s="27"/>
      <c r="H24" s="27"/>
      <c r="I24" s="27"/>
      <c r="J24" s="27"/>
      <c r="K24" s="27"/>
      <c r="L24" s="27"/>
      <c r="M24" s="27"/>
      <c r="N24" s="27"/>
      <c r="O24" s="28"/>
      <c r="P24" s="470"/>
    </row>
    <row r="25" spans="1:16" ht="11.25">
      <c r="A25" s="483"/>
      <c r="B25" s="23"/>
      <c r="C25" s="452">
        <f t="shared" si="0"/>
        <v>0</v>
      </c>
      <c r="D25" s="27"/>
      <c r="E25" s="27"/>
      <c r="F25" s="27"/>
      <c r="G25" s="27"/>
      <c r="H25" s="27"/>
      <c r="I25" s="27"/>
      <c r="J25" s="27"/>
      <c r="K25" s="27"/>
      <c r="L25" s="27"/>
      <c r="M25" s="27"/>
      <c r="N25" s="27"/>
      <c r="O25" s="28"/>
      <c r="P25" s="470"/>
    </row>
    <row r="26" spans="1:16" ht="12" thickBot="1">
      <c r="A26" s="483"/>
      <c r="B26" s="24"/>
      <c r="C26" s="446">
        <f t="shared" si="0"/>
        <v>0</v>
      </c>
      <c r="D26" s="29"/>
      <c r="E26" s="29"/>
      <c r="F26" s="29"/>
      <c r="G26" s="29"/>
      <c r="H26" s="29"/>
      <c r="I26" s="29"/>
      <c r="J26" s="29"/>
      <c r="K26" s="29"/>
      <c r="L26" s="29"/>
      <c r="M26" s="29"/>
      <c r="N26" s="29"/>
      <c r="O26" s="30"/>
      <c r="P26" s="470"/>
    </row>
    <row r="27" spans="1:16" ht="11.25">
      <c r="A27" s="483"/>
      <c r="B27" s="442" t="s">
        <v>110</v>
      </c>
      <c r="C27" s="443">
        <f aca="true" t="shared" si="1" ref="C27:O27">SUM(C7:C26)</f>
        <v>0</v>
      </c>
      <c r="D27" s="443">
        <f t="shared" si="1"/>
        <v>0</v>
      </c>
      <c r="E27" s="443">
        <f t="shared" si="1"/>
        <v>0</v>
      </c>
      <c r="F27" s="443">
        <f t="shared" si="1"/>
        <v>0</v>
      </c>
      <c r="G27" s="443">
        <f t="shared" si="1"/>
        <v>0</v>
      </c>
      <c r="H27" s="443">
        <f t="shared" si="1"/>
        <v>0</v>
      </c>
      <c r="I27" s="443">
        <f t="shared" si="1"/>
        <v>0</v>
      </c>
      <c r="J27" s="443">
        <f t="shared" si="1"/>
        <v>0</v>
      </c>
      <c r="K27" s="443">
        <f t="shared" si="1"/>
        <v>0</v>
      </c>
      <c r="L27" s="443">
        <f t="shared" si="1"/>
        <v>0</v>
      </c>
      <c r="M27" s="443">
        <f t="shared" si="1"/>
        <v>0</v>
      </c>
      <c r="N27" s="443">
        <f t="shared" si="1"/>
        <v>0</v>
      </c>
      <c r="O27" s="444">
        <f t="shared" si="1"/>
        <v>0</v>
      </c>
      <c r="P27" s="470"/>
    </row>
    <row r="28" spans="1:16" ht="12" thickBot="1">
      <c r="A28" s="483"/>
      <c r="B28" s="445" t="s">
        <v>111</v>
      </c>
      <c r="C28" s="446"/>
      <c r="D28" s="446">
        <f>D27</f>
        <v>0</v>
      </c>
      <c r="E28" s="446">
        <f aca="true" t="shared" si="2" ref="E28:O28">E27+D28</f>
        <v>0</v>
      </c>
      <c r="F28" s="446">
        <f t="shared" si="2"/>
        <v>0</v>
      </c>
      <c r="G28" s="446">
        <f t="shared" si="2"/>
        <v>0</v>
      </c>
      <c r="H28" s="446">
        <f t="shared" si="2"/>
        <v>0</v>
      </c>
      <c r="I28" s="446">
        <f t="shared" si="2"/>
        <v>0</v>
      </c>
      <c r="J28" s="446">
        <f t="shared" si="2"/>
        <v>0</v>
      </c>
      <c r="K28" s="446">
        <f t="shared" si="2"/>
        <v>0</v>
      </c>
      <c r="L28" s="446">
        <f t="shared" si="2"/>
        <v>0</v>
      </c>
      <c r="M28" s="446">
        <f t="shared" si="2"/>
        <v>0</v>
      </c>
      <c r="N28" s="446">
        <f t="shared" si="2"/>
        <v>0</v>
      </c>
      <c r="O28" s="447">
        <f t="shared" si="2"/>
        <v>0</v>
      </c>
      <c r="P28" s="470"/>
    </row>
    <row r="29" spans="1:16" ht="11.25">
      <c r="A29" s="471"/>
      <c r="B29" s="453"/>
      <c r="C29" s="453"/>
      <c r="D29" s="453"/>
      <c r="E29" s="453"/>
      <c r="F29" s="453"/>
      <c r="G29" s="453"/>
      <c r="H29" s="453"/>
      <c r="I29" s="453"/>
      <c r="J29" s="453"/>
      <c r="K29" s="453"/>
      <c r="L29" s="453"/>
      <c r="M29" s="453"/>
      <c r="N29" s="453"/>
      <c r="O29" s="455"/>
      <c r="P29" s="470"/>
    </row>
    <row r="30" spans="1:16" ht="12" thickBot="1">
      <c r="A30" s="471"/>
      <c r="B30" s="453"/>
      <c r="C30" s="453"/>
      <c r="D30" s="453"/>
      <c r="E30" s="453"/>
      <c r="F30" s="453"/>
      <c r="G30" s="453"/>
      <c r="H30" s="453"/>
      <c r="I30" s="453"/>
      <c r="J30" s="453"/>
      <c r="K30" s="453"/>
      <c r="L30" s="453"/>
      <c r="M30" s="453"/>
      <c r="N30" s="453"/>
      <c r="O30" s="448"/>
      <c r="P30" s="470"/>
    </row>
    <row r="31" spans="1:16" ht="11.25">
      <c r="A31" s="483"/>
      <c r="B31" s="455"/>
      <c r="C31" s="455"/>
      <c r="D31" s="455"/>
      <c r="E31" s="455"/>
      <c r="F31" s="455"/>
      <c r="G31" s="455"/>
      <c r="H31" s="455"/>
      <c r="I31" s="455"/>
      <c r="J31" s="455"/>
      <c r="K31" s="455"/>
      <c r="L31" s="455"/>
      <c r="M31" s="455"/>
      <c r="N31" s="455"/>
      <c r="O31" s="456"/>
      <c r="P31" s="470"/>
    </row>
    <row r="32" spans="1:16" ht="11.25">
      <c r="A32" s="483"/>
      <c r="B32" s="453"/>
      <c r="C32" s="453"/>
      <c r="D32" s="453"/>
      <c r="E32" s="453"/>
      <c r="F32" s="453"/>
      <c r="G32" s="453"/>
      <c r="H32" s="453"/>
      <c r="I32" s="453"/>
      <c r="J32" s="453"/>
      <c r="K32" s="453"/>
      <c r="L32" s="453"/>
      <c r="M32" s="453"/>
      <c r="N32" s="453"/>
      <c r="O32" s="454"/>
      <c r="P32" s="470"/>
    </row>
    <row r="33" spans="1:16" ht="18">
      <c r="A33" s="483"/>
      <c r="B33" s="849">
        <f>'Base Data'!C6</f>
        <v>0</v>
      </c>
      <c r="C33" s="848"/>
      <c r="D33" s="848"/>
      <c r="E33" s="848"/>
      <c r="F33" s="848"/>
      <c r="G33" s="848"/>
      <c r="H33" s="848"/>
      <c r="I33" s="848"/>
      <c r="J33" s="848"/>
      <c r="K33" s="848"/>
      <c r="L33" s="848"/>
      <c r="M33" s="848"/>
      <c r="N33" s="848"/>
      <c r="O33" s="850"/>
      <c r="P33" s="470"/>
    </row>
    <row r="34" spans="1:16" ht="18">
      <c r="A34" s="483"/>
      <c r="B34" s="461"/>
      <c r="C34" s="461"/>
      <c r="D34" s="461"/>
      <c r="E34" s="461"/>
      <c r="F34" s="461"/>
      <c r="G34" s="462" t="s">
        <v>6</v>
      </c>
      <c r="H34" s="851" t="str">
        <f>'Base Data'!C7&amp;"/"&amp;'Base Data'!D7</f>
        <v>2010/2011</v>
      </c>
      <c r="I34" s="851"/>
      <c r="J34" s="604" t="str">
        <f>J4</f>
        <v> ACCOUNT</v>
      </c>
      <c r="K34" s="604"/>
      <c r="L34" s="476"/>
      <c r="M34" s="453"/>
      <c r="N34" s="453"/>
      <c r="O34" s="454"/>
      <c r="P34" s="470"/>
    </row>
    <row r="35" spans="1:16" ht="12" thickBot="1">
      <c r="A35" s="483"/>
      <c r="B35" s="448"/>
      <c r="C35" s="448"/>
      <c r="D35" s="448"/>
      <c r="E35" s="448"/>
      <c r="F35" s="448"/>
      <c r="G35" s="448"/>
      <c r="H35" s="448"/>
      <c r="I35" s="448"/>
      <c r="J35" s="448"/>
      <c r="K35" s="448"/>
      <c r="L35" s="448"/>
      <c r="M35" s="448"/>
      <c r="N35" s="448"/>
      <c r="O35" s="449"/>
      <c r="P35" s="470"/>
    </row>
    <row r="36" spans="1:16" ht="13.5" thickBot="1">
      <c r="A36" s="483"/>
      <c r="B36" s="477" t="s">
        <v>53</v>
      </c>
      <c r="C36" s="450" t="s">
        <v>109</v>
      </c>
      <c r="D36" s="457" t="s">
        <v>91</v>
      </c>
      <c r="E36" s="457" t="s">
        <v>92</v>
      </c>
      <c r="F36" s="457" t="s">
        <v>93</v>
      </c>
      <c r="G36" s="457" t="s">
        <v>94</v>
      </c>
      <c r="H36" s="457" t="s">
        <v>95</v>
      </c>
      <c r="I36" s="457" t="s">
        <v>96</v>
      </c>
      <c r="J36" s="457" t="s">
        <v>97</v>
      </c>
      <c r="K36" s="457" t="s">
        <v>98</v>
      </c>
      <c r="L36" s="457" t="s">
        <v>99</v>
      </c>
      <c r="M36" s="457" t="s">
        <v>100</v>
      </c>
      <c r="N36" s="457" t="s">
        <v>101</v>
      </c>
      <c r="O36" s="458" t="s">
        <v>102</v>
      </c>
      <c r="P36" s="470"/>
    </row>
    <row r="37" spans="1:16" ht="11.25">
      <c r="A37" s="483"/>
      <c r="B37" s="478"/>
      <c r="C37" s="451">
        <f>SUM(D37:O37)</f>
        <v>0</v>
      </c>
      <c r="D37" s="25"/>
      <c r="E37" s="25"/>
      <c r="F37" s="25"/>
      <c r="G37" s="25"/>
      <c r="H37" s="25"/>
      <c r="I37" s="25"/>
      <c r="J37" s="25"/>
      <c r="K37" s="25"/>
      <c r="L37" s="25"/>
      <c r="M37" s="25"/>
      <c r="N37" s="25"/>
      <c r="O37" s="26"/>
      <c r="P37" s="470"/>
    </row>
    <row r="38" spans="1:16" ht="11.25">
      <c r="A38" s="483"/>
      <c r="B38" s="479"/>
      <c r="C38" s="452">
        <f aca="true" t="shared" si="3" ref="C38:C56">SUM(D38:O38)</f>
        <v>0</v>
      </c>
      <c r="D38" s="27"/>
      <c r="E38" s="27"/>
      <c r="F38" s="27"/>
      <c r="G38" s="27"/>
      <c r="H38" s="27"/>
      <c r="I38" s="27"/>
      <c r="J38" s="27"/>
      <c r="K38" s="27"/>
      <c r="L38" s="27"/>
      <c r="M38" s="27"/>
      <c r="N38" s="27"/>
      <c r="O38" s="28"/>
      <c r="P38" s="470"/>
    </row>
    <row r="39" spans="1:16" ht="11.25">
      <c r="A39" s="483"/>
      <c r="B39" s="479"/>
      <c r="C39" s="452">
        <f t="shared" si="3"/>
        <v>0</v>
      </c>
      <c r="D39" s="27"/>
      <c r="E39" s="27"/>
      <c r="F39" s="27"/>
      <c r="G39" s="27"/>
      <c r="H39" s="27"/>
      <c r="I39" s="27"/>
      <c r="J39" s="27"/>
      <c r="K39" s="27"/>
      <c r="L39" s="27"/>
      <c r="M39" s="27"/>
      <c r="N39" s="27"/>
      <c r="O39" s="28"/>
      <c r="P39" s="470"/>
    </row>
    <row r="40" spans="1:16" ht="11.25">
      <c r="A40" s="483"/>
      <c r="B40" s="479"/>
      <c r="C40" s="452">
        <f t="shared" si="3"/>
        <v>0</v>
      </c>
      <c r="D40" s="27"/>
      <c r="E40" s="27"/>
      <c r="F40" s="27"/>
      <c r="G40" s="27"/>
      <c r="H40" s="27"/>
      <c r="I40" s="27"/>
      <c r="J40" s="27"/>
      <c r="K40" s="27"/>
      <c r="L40" s="27"/>
      <c r="M40" s="27"/>
      <c r="N40" s="27"/>
      <c r="O40" s="28"/>
      <c r="P40" s="470"/>
    </row>
    <row r="41" spans="1:16" ht="11.25">
      <c r="A41" s="483"/>
      <c r="B41" s="479"/>
      <c r="C41" s="452">
        <f t="shared" si="3"/>
        <v>0</v>
      </c>
      <c r="D41" s="27"/>
      <c r="E41" s="27"/>
      <c r="F41" s="27"/>
      <c r="G41" s="27"/>
      <c r="H41" s="27"/>
      <c r="I41" s="27"/>
      <c r="J41" s="27"/>
      <c r="K41" s="27"/>
      <c r="L41" s="27"/>
      <c r="M41" s="27"/>
      <c r="N41" s="27"/>
      <c r="O41" s="28"/>
      <c r="P41" s="470"/>
    </row>
    <row r="42" spans="1:16" ht="11.25">
      <c r="A42" s="483"/>
      <c r="B42" s="479"/>
      <c r="C42" s="452">
        <f t="shared" si="3"/>
        <v>0</v>
      </c>
      <c r="D42" s="27"/>
      <c r="E42" s="27"/>
      <c r="F42" s="27"/>
      <c r="G42" s="27"/>
      <c r="H42" s="27"/>
      <c r="I42" s="27"/>
      <c r="J42" s="27"/>
      <c r="K42" s="27"/>
      <c r="L42" s="27"/>
      <c r="M42" s="27"/>
      <c r="N42" s="27"/>
      <c r="O42" s="28"/>
      <c r="P42" s="470"/>
    </row>
    <row r="43" spans="1:16" ht="11.25">
      <c r="A43" s="483"/>
      <c r="B43" s="479"/>
      <c r="C43" s="452">
        <f t="shared" si="3"/>
        <v>0</v>
      </c>
      <c r="D43" s="27"/>
      <c r="E43" s="27"/>
      <c r="F43" s="27"/>
      <c r="G43" s="27"/>
      <c r="H43" s="27"/>
      <c r="I43" s="27"/>
      <c r="J43" s="27"/>
      <c r="K43" s="27"/>
      <c r="L43" s="27"/>
      <c r="M43" s="27"/>
      <c r="N43" s="27"/>
      <c r="O43" s="28"/>
      <c r="P43" s="470"/>
    </row>
    <row r="44" spans="1:16" ht="11.25">
      <c r="A44" s="483"/>
      <c r="B44" s="479"/>
      <c r="C44" s="452">
        <f t="shared" si="3"/>
        <v>0</v>
      </c>
      <c r="D44" s="27"/>
      <c r="E44" s="27"/>
      <c r="F44" s="27"/>
      <c r="G44" s="27"/>
      <c r="H44" s="27"/>
      <c r="I44" s="27"/>
      <c r="J44" s="27"/>
      <c r="K44" s="27"/>
      <c r="L44" s="27"/>
      <c r="M44" s="27"/>
      <c r="N44" s="27"/>
      <c r="O44" s="28"/>
      <c r="P44" s="470"/>
    </row>
    <row r="45" spans="1:16" ht="11.25">
      <c r="A45" s="483"/>
      <c r="B45" s="479"/>
      <c r="C45" s="452">
        <f t="shared" si="3"/>
        <v>0</v>
      </c>
      <c r="D45" s="27"/>
      <c r="E45" s="27"/>
      <c r="F45" s="27"/>
      <c r="G45" s="27"/>
      <c r="H45" s="27"/>
      <c r="I45" s="27"/>
      <c r="J45" s="27"/>
      <c r="K45" s="27"/>
      <c r="L45" s="27"/>
      <c r="M45" s="27"/>
      <c r="N45" s="27"/>
      <c r="O45" s="28"/>
      <c r="P45" s="470"/>
    </row>
    <row r="46" spans="1:16" ht="11.25">
      <c r="A46" s="483"/>
      <c r="B46" s="479"/>
      <c r="C46" s="452">
        <f t="shared" si="3"/>
        <v>0</v>
      </c>
      <c r="D46" s="27"/>
      <c r="E46" s="27"/>
      <c r="F46" s="27"/>
      <c r="G46" s="27"/>
      <c r="H46" s="27"/>
      <c r="I46" s="27"/>
      <c r="J46" s="27"/>
      <c r="K46" s="27"/>
      <c r="L46" s="27"/>
      <c r="M46" s="27"/>
      <c r="N46" s="27"/>
      <c r="O46" s="28"/>
      <c r="P46" s="470"/>
    </row>
    <row r="47" spans="1:16" ht="11.25">
      <c r="A47" s="483"/>
      <c r="B47" s="479"/>
      <c r="C47" s="452">
        <f t="shared" si="3"/>
        <v>0</v>
      </c>
      <c r="D47" s="27"/>
      <c r="E47" s="27"/>
      <c r="F47" s="27"/>
      <c r="G47" s="27"/>
      <c r="H47" s="27"/>
      <c r="I47" s="27"/>
      <c r="J47" s="27"/>
      <c r="K47" s="27"/>
      <c r="L47" s="27"/>
      <c r="M47" s="27"/>
      <c r="N47" s="27"/>
      <c r="O47" s="28"/>
      <c r="P47" s="470"/>
    </row>
    <row r="48" spans="1:16" ht="11.25">
      <c r="A48" s="483"/>
      <c r="B48" s="479"/>
      <c r="C48" s="452">
        <f t="shared" si="3"/>
        <v>0</v>
      </c>
      <c r="D48" s="27"/>
      <c r="E48" s="27"/>
      <c r="F48" s="27"/>
      <c r="G48" s="27"/>
      <c r="H48" s="27"/>
      <c r="I48" s="27"/>
      <c r="J48" s="27"/>
      <c r="K48" s="27"/>
      <c r="L48" s="27"/>
      <c r="M48" s="27"/>
      <c r="N48" s="27"/>
      <c r="O48" s="28"/>
      <c r="P48" s="470"/>
    </row>
    <row r="49" spans="1:16" ht="11.25">
      <c r="A49" s="483"/>
      <c r="B49" s="479"/>
      <c r="C49" s="452">
        <f t="shared" si="3"/>
        <v>0</v>
      </c>
      <c r="D49" s="27"/>
      <c r="E49" s="27"/>
      <c r="F49" s="27"/>
      <c r="G49" s="27"/>
      <c r="H49" s="27"/>
      <c r="I49" s="27"/>
      <c r="J49" s="27"/>
      <c r="K49" s="27"/>
      <c r="L49" s="27"/>
      <c r="M49" s="27"/>
      <c r="N49" s="27"/>
      <c r="O49" s="28"/>
      <c r="P49" s="470"/>
    </row>
    <row r="50" spans="1:16" ht="11.25">
      <c r="A50" s="483"/>
      <c r="B50" s="479"/>
      <c r="C50" s="452">
        <f t="shared" si="3"/>
        <v>0</v>
      </c>
      <c r="D50" s="27"/>
      <c r="E50" s="27"/>
      <c r="F50" s="27"/>
      <c r="G50" s="27"/>
      <c r="H50" s="27"/>
      <c r="I50" s="27"/>
      <c r="J50" s="27"/>
      <c r="K50" s="27"/>
      <c r="L50" s="27"/>
      <c r="M50" s="27"/>
      <c r="N50" s="27"/>
      <c r="O50" s="28"/>
      <c r="P50" s="470"/>
    </row>
    <row r="51" spans="1:16" ht="11.25">
      <c r="A51" s="483"/>
      <c r="B51" s="479"/>
      <c r="C51" s="452">
        <f t="shared" si="3"/>
        <v>0</v>
      </c>
      <c r="D51" s="27"/>
      <c r="E51" s="27"/>
      <c r="F51" s="27"/>
      <c r="G51" s="27"/>
      <c r="H51" s="27"/>
      <c r="I51" s="27"/>
      <c r="J51" s="27"/>
      <c r="K51" s="27"/>
      <c r="L51" s="27"/>
      <c r="M51" s="27"/>
      <c r="N51" s="27"/>
      <c r="O51" s="28"/>
      <c r="P51" s="470"/>
    </row>
    <row r="52" spans="1:16" ht="11.25">
      <c r="A52" s="483"/>
      <c r="B52" s="479"/>
      <c r="C52" s="452">
        <f t="shared" si="3"/>
        <v>0</v>
      </c>
      <c r="D52" s="27"/>
      <c r="E52" s="27"/>
      <c r="F52" s="27"/>
      <c r="G52" s="27"/>
      <c r="H52" s="27"/>
      <c r="I52" s="27"/>
      <c r="J52" s="27"/>
      <c r="K52" s="27"/>
      <c r="L52" s="27"/>
      <c r="M52" s="27"/>
      <c r="N52" s="27"/>
      <c r="O52" s="28"/>
      <c r="P52" s="470"/>
    </row>
    <row r="53" spans="1:16" ht="11.25">
      <c r="A53" s="483"/>
      <c r="B53" s="479"/>
      <c r="C53" s="452">
        <f t="shared" si="3"/>
        <v>0</v>
      </c>
      <c r="D53" s="27"/>
      <c r="E53" s="27"/>
      <c r="F53" s="27"/>
      <c r="G53" s="27"/>
      <c r="H53" s="27"/>
      <c r="I53" s="27"/>
      <c r="J53" s="27"/>
      <c r="K53" s="27"/>
      <c r="L53" s="27"/>
      <c r="M53" s="27"/>
      <c r="N53" s="27"/>
      <c r="O53" s="28"/>
      <c r="P53" s="470"/>
    </row>
    <row r="54" spans="1:16" ht="11.25">
      <c r="A54" s="483"/>
      <c r="B54" s="479"/>
      <c r="C54" s="452">
        <f t="shared" si="3"/>
        <v>0</v>
      </c>
      <c r="D54" s="27"/>
      <c r="E54" s="27"/>
      <c r="F54" s="27"/>
      <c r="G54" s="27"/>
      <c r="H54" s="27"/>
      <c r="I54" s="27"/>
      <c r="J54" s="27"/>
      <c r="K54" s="27"/>
      <c r="L54" s="27"/>
      <c r="M54" s="27"/>
      <c r="N54" s="27"/>
      <c r="O54" s="28"/>
      <c r="P54" s="470"/>
    </row>
    <row r="55" spans="1:16" ht="11.25">
      <c r="A55" s="483"/>
      <c r="B55" s="479"/>
      <c r="C55" s="452">
        <f t="shared" si="3"/>
        <v>0</v>
      </c>
      <c r="D55" s="27"/>
      <c r="E55" s="27"/>
      <c r="F55" s="27"/>
      <c r="G55" s="27"/>
      <c r="H55" s="27"/>
      <c r="I55" s="27"/>
      <c r="J55" s="27"/>
      <c r="K55" s="27"/>
      <c r="L55" s="27"/>
      <c r="M55" s="27"/>
      <c r="N55" s="27"/>
      <c r="O55" s="28"/>
      <c r="P55" s="470"/>
    </row>
    <row r="56" spans="1:16" ht="12" thickBot="1">
      <c r="A56" s="483"/>
      <c r="B56" s="480"/>
      <c r="C56" s="446">
        <f t="shared" si="3"/>
        <v>0</v>
      </c>
      <c r="D56" s="29"/>
      <c r="E56" s="29"/>
      <c r="F56" s="29"/>
      <c r="G56" s="29"/>
      <c r="H56" s="29"/>
      <c r="I56" s="29"/>
      <c r="J56" s="29"/>
      <c r="K56" s="29"/>
      <c r="L56" s="29"/>
      <c r="M56" s="29"/>
      <c r="N56" s="29"/>
      <c r="O56" s="30"/>
      <c r="P56" s="470"/>
    </row>
    <row r="57" spans="1:16" ht="11.25">
      <c r="A57" s="483"/>
      <c r="B57" s="481" t="s">
        <v>112</v>
      </c>
      <c r="C57" s="443">
        <f aca="true" t="shared" si="4" ref="C57:O57">SUM(C37:C56)</f>
        <v>0</v>
      </c>
      <c r="D57" s="443">
        <f t="shared" si="4"/>
        <v>0</v>
      </c>
      <c r="E57" s="443">
        <f t="shared" si="4"/>
        <v>0</v>
      </c>
      <c r="F57" s="443">
        <f t="shared" si="4"/>
        <v>0</v>
      </c>
      <c r="G57" s="443">
        <f t="shared" si="4"/>
        <v>0</v>
      </c>
      <c r="H57" s="443">
        <f t="shared" si="4"/>
        <v>0</v>
      </c>
      <c r="I57" s="443">
        <f t="shared" si="4"/>
        <v>0</v>
      </c>
      <c r="J57" s="443">
        <f t="shared" si="4"/>
        <v>0</v>
      </c>
      <c r="K57" s="443">
        <f t="shared" si="4"/>
        <v>0</v>
      </c>
      <c r="L57" s="443">
        <f t="shared" si="4"/>
        <v>0</v>
      </c>
      <c r="M57" s="443">
        <f t="shared" si="4"/>
        <v>0</v>
      </c>
      <c r="N57" s="443">
        <f t="shared" si="4"/>
        <v>0</v>
      </c>
      <c r="O57" s="444">
        <f t="shared" si="4"/>
        <v>0</v>
      </c>
      <c r="P57" s="470"/>
    </row>
    <row r="58" spans="1:16" ht="12" thickBot="1">
      <c r="A58" s="483"/>
      <c r="B58" s="482" t="s">
        <v>111</v>
      </c>
      <c r="C58" s="446"/>
      <c r="D58" s="446">
        <f>D57</f>
        <v>0</v>
      </c>
      <c r="E58" s="446">
        <f aca="true" t="shared" si="5" ref="E58:O58">E57+D58</f>
        <v>0</v>
      </c>
      <c r="F58" s="446">
        <f t="shared" si="5"/>
        <v>0</v>
      </c>
      <c r="G58" s="446">
        <f t="shared" si="5"/>
        <v>0</v>
      </c>
      <c r="H58" s="446">
        <f t="shared" si="5"/>
        <v>0</v>
      </c>
      <c r="I58" s="446">
        <f t="shared" si="5"/>
        <v>0</v>
      </c>
      <c r="J58" s="446">
        <f t="shared" si="5"/>
        <v>0</v>
      </c>
      <c r="K58" s="446">
        <f t="shared" si="5"/>
        <v>0</v>
      </c>
      <c r="L58" s="446">
        <f t="shared" si="5"/>
        <v>0</v>
      </c>
      <c r="M58" s="446">
        <f t="shared" si="5"/>
        <v>0</v>
      </c>
      <c r="N58" s="446">
        <f t="shared" si="5"/>
        <v>0</v>
      </c>
      <c r="O58" s="447">
        <f t="shared" si="5"/>
        <v>0</v>
      </c>
      <c r="P58" s="470"/>
    </row>
    <row r="59" spans="1:16" ht="11.25">
      <c r="A59" s="471"/>
      <c r="B59" s="453"/>
      <c r="C59" s="453"/>
      <c r="D59" s="453"/>
      <c r="E59" s="453"/>
      <c r="F59" s="453"/>
      <c r="G59" s="453"/>
      <c r="H59" s="453"/>
      <c r="I59" s="453"/>
      <c r="J59" s="453"/>
      <c r="K59" s="453"/>
      <c r="L59" s="453"/>
      <c r="M59" s="453"/>
      <c r="N59" s="453"/>
      <c r="O59" s="453"/>
      <c r="P59" s="470"/>
    </row>
    <row r="60" spans="1:16" ht="11.25">
      <c r="A60" s="471"/>
      <c r="B60" s="466"/>
      <c r="C60" s="466"/>
      <c r="D60" s="466"/>
      <c r="E60" s="466"/>
      <c r="F60" s="466"/>
      <c r="G60" s="466"/>
      <c r="H60" s="466"/>
      <c r="I60" s="466"/>
      <c r="J60" s="466"/>
      <c r="K60" s="466"/>
      <c r="L60" s="466"/>
      <c r="M60" s="466"/>
      <c r="N60" s="466"/>
      <c r="O60" s="466"/>
      <c r="P60" s="470"/>
    </row>
    <row r="61" spans="1:16" ht="11.25">
      <c r="A61" s="471"/>
      <c r="B61" s="466"/>
      <c r="C61" s="466"/>
      <c r="D61" s="466"/>
      <c r="E61" s="466"/>
      <c r="F61" s="466"/>
      <c r="G61" s="466"/>
      <c r="H61" s="466"/>
      <c r="I61" s="466"/>
      <c r="J61" s="466"/>
      <c r="K61" s="466"/>
      <c r="L61" s="466"/>
      <c r="M61" s="466"/>
      <c r="N61" s="466"/>
      <c r="O61" s="466"/>
      <c r="P61" s="470"/>
    </row>
    <row r="62" spans="1:16" ht="12.75">
      <c r="A62" s="471"/>
      <c r="B62" s="466"/>
      <c r="C62" s="221"/>
      <c r="D62" s="472"/>
      <c r="E62" s="472"/>
      <c r="F62" s="466"/>
      <c r="G62" s="466"/>
      <c r="H62" s="466"/>
      <c r="I62" s="466"/>
      <c r="J62" s="466"/>
      <c r="K62" s="466"/>
      <c r="L62" s="466"/>
      <c r="M62" s="466"/>
      <c r="N62" s="466"/>
      <c r="O62" s="466"/>
      <c r="P62" s="470"/>
    </row>
    <row r="63" spans="1:16" ht="12" thickBot="1">
      <c r="A63" s="473"/>
      <c r="B63" s="474"/>
      <c r="C63" s="474"/>
      <c r="D63" s="474"/>
      <c r="E63" s="474"/>
      <c r="F63" s="474"/>
      <c r="G63" s="474"/>
      <c r="H63" s="474"/>
      <c r="I63" s="474"/>
      <c r="J63" s="474"/>
      <c r="K63" s="474"/>
      <c r="L63" s="474"/>
      <c r="M63" s="474"/>
      <c r="N63" s="474"/>
      <c r="O63" s="474"/>
      <c r="P63" s="475"/>
    </row>
    <row r="64" ht="12" thickTop="1"/>
  </sheetData>
  <sheetProtection password="C49E" sheet="1" objects="1" scenarios="1" selectLockedCells="1"/>
  <mergeCells count="4">
    <mergeCell ref="B3:O3"/>
    <mergeCell ref="B33:O33"/>
    <mergeCell ref="H34:I34"/>
    <mergeCell ref="H4:I4"/>
  </mergeCells>
  <printOptions/>
  <pageMargins left="0.7874015748031497" right="0.3937007874015748" top="0.7874015748031497" bottom="0.5905511811023623" header="0" footer="0"/>
  <pageSetup fitToHeight="1" fitToWidth="1" horizontalDpi="600" verticalDpi="600" orientation="landscape" paperSize="9" scale="67"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LionBooksNew</dc:title>
  <dc:subject/>
  <dc:creator>Russ</dc:creator>
  <cp:keywords/>
  <dc:description/>
  <cp:lastModifiedBy>Russ Connolly</cp:lastModifiedBy>
  <cp:lastPrinted>2013-03-05T10:23:07Z</cp:lastPrinted>
  <dcterms:created xsi:type="dcterms:W3CDTF">1999-10-11T23:30:29Z</dcterms:created>
  <dcterms:modified xsi:type="dcterms:W3CDTF">2016-04-25T06:10:02Z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1391790980</vt:i4>
  </property>
  <property fmtid="{D5CDD505-2E9C-101B-9397-08002B2CF9AE}" pid="3" name="_EmailSubject">
    <vt:lpwstr>Lions Spreadsheet</vt:lpwstr>
  </property>
  <property fmtid="{D5CDD505-2E9C-101B-9397-08002B2CF9AE}" pid="4" name="_AuthorEmail">
    <vt:lpwstr>mhurs5@eq.edu.au</vt:lpwstr>
  </property>
  <property fmtid="{D5CDD505-2E9C-101B-9397-08002B2CF9AE}" pid="5" name="_AuthorEmailDisplayName">
    <vt:lpwstr>Michael Hurst</vt:lpwstr>
  </property>
  <property fmtid="{D5CDD505-2E9C-101B-9397-08002B2CF9AE}" pid="6" name="_ReviewingToolsShownOnce">
    <vt:lpwstr/>
  </property>
</Properties>
</file>